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workbookProtection workbookPassword="C623" lockStructure="1"/>
  <bookViews>
    <workbookView xWindow="0" yWindow="0" windowWidth="28800" windowHeight="12330" tabRatio="783"/>
  </bookViews>
  <sheets>
    <sheet name="Региональные проекты" sheetId="3" r:id="rId1"/>
    <sheet name="Кодификатор" sheetId="2" state="hidden" r:id="rId2"/>
    <sheet name="Участники" sheetId="12" state="hidden" r:id="rId3"/>
  </sheets>
  <definedNames>
    <definedName name="_xlnm._FilterDatabase" localSheetId="0" hidden="1">'Региональные проекты'!$A$14:$Q$16</definedName>
    <definedName name="АПК">Участники!$O$2:$O$18</definedName>
    <definedName name="БКД">Участники!$K$2:$K$8</definedName>
    <definedName name="ЖКХ">Участники!$F$2:$F$16</definedName>
    <definedName name="Здравоохранение">Участники!$C$2:$C$15</definedName>
    <definedName name="Инициатор">Участники!#REF!</definedName>
    <definedName name="КНД">Участники!$J$2:$J$4</definedName>
    <definedName name="Моногорода">Участники!$L$2:$L$6</definedName>
    <definedName name="МСП">Участники!$I$2:$I$14</definedName>
    <definedName name="Неопределенные">Таблица2[Не определено]</definedName>
    <definedName name="Неопреденные">Таблица2[Не определено]</definedName>
    <definedName name="Образование">Участники!$D$2:$D$26</definedName>
    <definedName name="Производительность">Участники!$H$2:$H$13</definedName>
    <definedName name="Реиндустриализация">Участники!$N$2:$N$13</definedName>
    <definedName name="список">#REF!</definedName>
    <definedName name="статус">#REF!</definedName>
    <definedName name="Строительство">Участники!$E$2:$E$31</definedName>
    <definedName name="Экология">Участники!$M$2:$M$10</definedName>
    <definedName name="Экспорт">Участники!$G$2:$G$5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3" l="1"/>
  <c r="H23" i="3" l="1"/>
  <c r="A3" i="12" l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J22" i="3" l="1"/>
  <c r="H22" i="3" s="1"/>
  <c r="J21" i="3"/>
  <c r="I21" i="3"/>
  <c r="H20" i="3"/>
  <c r="H18" i="3"/>
  <c r="H17" i="3"/>
  <c r="H21" i="3" l="1"/>
  <c r="A18" i="3"/>
  <c r="A19" i="3" s="1"/>
  <c r="A20" i="3" s="1"/>
  <c r="A21" i="3" s="1"/>
  <c r="A22" i="3" s="1"/>
  <c r="A24" i="3" l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</calcChain>
</file>

<file path=xl/sharedStrings.xml><?xml version="1.0" encoding="utf-8"?>
<sst xmlns="http://schemas.openxmlformats.org/spreadsheetml/2006/main" count="361" uniqueCount="294">
  <si>
    <t>№ п/п</t>
  </si>
  <si>
    <t>Наименование проекта</t>
  </si>
  <si>
    <t>Уровень проекта</t>
  </si>
  <si>
    <t>Статус проекта</t>
  </si>
  <si>
    <t>Руководитель проекта</t>
  </si>
  <si>
    <t>Дата начала</t>
  </si>
  <si>
    <t>Дата окончания</t>
  </si>
  <si>
    <t>Сроки реализации проекта</t>
  </si>
  <si>
    <t>Текущая стадия проекта</t>
  </si>
  <si>
    <t>федеральный бюджет</t>
  </si>
  <si>
    <t>Объем финансового обеспечения, млн.руб.</t>
  </si>
  <si>
    <t>Администратор проекта</t>
  </si>
  <si>
    <t>Проектный офис</t>
  </si>
  <si>
    <t>Поле</t>
  </si>
  <si>
    <t>Значение</t>
  </si>
  <si>
    <t>Комментарий</t>
  </si>
  <si>
    <t>Отраслевой</t>
  </si>
  <si>
    <t>РПО</t>
  </si>
  <si>
    <t>Региональный проектный офис</t>
  </si>
  <si>
    <t>ОПО АПК</t>
  </si>
  <si>
    <t>Отраслевой проектный офис по стратегическому направлению "Агропромышленный комплекс"</t>
  </si>
  <si>
    <t>Отраслевой проектный офис по стратегическому направлению "Безопасные и качественные дороги"</t>
  </si>
  <si>
    <t>ОПО БКД</t>
  </si>
  <si>
    <t>Отраслевой проектный офис по стратегическому направлению "ЖКХ и городская среда"</t>
  </si>
  <si>
    <t>ОПО ЖКХ и городская среда</t>
  </si>
  <si>
    <t>Отраслевой проектный офис по стратегическому направлению "Здравоохранение"</t>
  </si>
  <si>
    <t>ОПО Здравоохранение</t>
  </si>
  <si>
    <t>Отраслевой проектный офис по стратегическому направлению "Ипотека и арендное жилье"</t>
  </si>
  <si>
    <t>Отраслевой проектный офис по стратегическому направлению " Малый бизнес и поддержка индивидуальной предпринимательской инициативы"</t>
  </si>
  <si>
    <t>Отраслевой проектный офис по стратегическому направлению "Моногорода"</t>
  </si>
  <si>
    <t>Отраслевой проектный офис по стратегическому направлению "Международная кооперация и экспорт"</t>
  </si>
  <si>
    <t>Отраслевой проектный офис по стратегическому направлению "Образование"</t>
  </si>
  <si>
    <t>Отраслевой проектный офис по стратегическому направлению "Программа реиндустриализации экономики Новосибирской области"</t>
  </si>
  <si>
    <t>Отраслевой проектный офис по стратегическому направлению "Производительность труда"</t>
  </si>
  <si>
    <t>Отраслевой проектный офис по стратегическому направлению "Реформа контрольной и надзорной деятельности"</t>
  </si>
  <si>
    <t>Отраслевой проектный офис по стратегическому направлению "Улучшение инвестиционного климата"</t>
  </si>
  <si>
    <t>Отраслевой проектный офис по стратегическому направлению "Экология"</t>
  </si>
  <si>
    <t>ОПО Малый бизнес</t>
  </si>
  <si>
    <t>ОПО Кооперация и экспорт</t>
  </si>
  <si>
    <t>ОПО Моногорода</t>
  </si>
  <si>
    <t>ОПО Образование</t>
  </si>
  <si>
    <t>ОПО Реиндустриализация</t>
  </si>
  <si>
    <t>ОПО Производительность труда</t>
  </si>
  <si>
    <t>ОПО Реформа КНД</t>
  </si>
  <si>
    <t>ОПО Инвестклимат</t>
  </si>
  <si>
    <t>ОПО Экология</t>
  </si>
  <si>
    <t>Инициирование</t>
  </si>
  <si>
    <t>Планирование</t>
  </si>
  <si>
    <t>Реализация</t>
  </si>
  <si>
    <t>Завершение</t>
  </si>
  <si>
    <t xml:space="preserve">Подготовка и рассмотрение заявки на проект, паспорта проекта </t>
  </si>
  <si>
    <t>Реализуется</t>
  </si>
  <si>
    <t>Завершен</t>
  </si>
  <si>
    <t>Отменен</t>
  </si>
  <si>
    <t>Архив</t>
  </si>
  <si>
    <t>Выполнение работ по проекту</t>
  </si>
  <si>
    <t>Работы над проектом завершены - либо по причине достижения поставленных целей, либо досрочно из-за нецелесообразности дальнейшего продолжения работ</t>
  </si>
  <si>
    <t>Завершение работ по проекту</t>
  </si>
  <si>
    <t>Подготовка рабочего и сводного планов, реестров рисков и заинтересованных сторон</t>
  </si>
  <si>
    <t>Ответчает следующим признакам: обеспечивает выполнение стратегических задач НСО; уникальные проекты для НСО или в целом для РФ; реализация в рамках ГЧП; финансирование более 500 млн. руб.; использует софинансирование из ФБ, задействовано более 5 ОИОГВ</t>
  </si>
  <si>
    <t>Не отвечает признакам регионального проекта</t>
  </si>
  <si>
    <t>Работы выполнены, цели достигнуты</t>
  </si>
  <si>
    <t>Работы прекращены досрочно из-за нецелесообразности</t>
  </si>
  <si>
    <t>Проект находится на одной из стадий: инициирование, планирование, реализация, завершение</t>
  </si>
  <si>
    <t>Приоритетный</t>
  </si>
  <si>
    <t>ОПО Строительство</t>
  </si>
  <si>
    <t>внебюджетные источники</t>
  </si>
  <si>
    <t>областной бюджет</t>
  </si>
  <si>
    <t xml:space="preserve">местный бюджет </t>
  </si>
  <si>
    <t>Жуков А.В.</t>
  </si>
  <si>
    <t>Внедрение проектного управления в ОИОГВ НСО</t>
  </si>
  <si>
    <t>Молчанова О.В.</t>
  </si>
  <si>
    <t>Волощук Н.А.</t>
  </si>
  <si>
    <t>Масалов В.К.</t>
  </si>
  <si>
    <t>Ландайс Я.Я.</t>
  </si>
  <si>
    <t>Кузнецова А.С.</t>
  </si>
  <si>
    <t>Чибис А.В.</t>
  </si>
  <si>
    <t>Пьянова Н.В.</t>
  </si>
  <si>
    <t>Тип</t>
  </si>
  <si>
    <t>Инициатива</t>
  </si>
  <si>
    <t>Проект</t>
  </si>
  <si>
    <t>Программа</t>
  </si>
  <si>
    <t>Костылевский А.В.</t>
  </si>
  <si>
    <t>Эпов С.В.</t>
  </si>
  <si>
    <t>Строительство многофункциональной ледовой арены по ул. Немировича-Данченко в г. Новосибирске</t>
  </si>
  <si>
    <t>Колмаков А.В.</t>
  </si>
  <si>
    <t xml:space="preserve">Браверман А.А. </t>
  </si>
  <si>
    <t>Зенькович П.С.</t>
  </si>
  <si>
    <t>Всего</t>
  </si>
  <si>
    <t>Строительство Регионального центра волейбола в г. Новосибирске</t>
  </si>
  <si>
    <t>Федорчук С.В.</t>
  </si>
  <si>
    <t>Головнин А.Н.</t>
  </si>
  <si>
    <t>Лиханов А.В.</t>
  </si>
  <si>
    <t>Ларин С.А.</t>
  </si>
  <si>
    <t>Бузовская Е.Ю.</t>
  </si>
  <si>
    <t>Хорова Н.А.</t>
  </si>
  <si>
    <t>Яковлева Т.В.</t>
  </si>
  <si>
    <t>Каграманян И.Н.</t>
  </si>
  <si>
    <t>Третьяк Н.В.</t>
  </si>
  <si>
    <t>Огородова Л.М.</t>
  </si>
  <si>
    <t>Каганов В.Ш.</t>
  </si>
  <si>
    <t>Направление</t>
  </si>
  <si>
    <t>Образование</t>
  </si>
  <si>
    <t>Здравоохранение</t>
  </si>
  <si>
    <t>Строительство</t>
  </si>
  <si>
    <t>БКД</t>
  </si>
  <si>
    <t>Моногорода</t>
  </si>
  <si>
    <t>Экология</t>
  </si>
  <si>
    <t>Реиндустриализация</t>
  </si>
  <si>
    <t>АПК</t>
  </si>
  <si>
    <t>Экспорт</t>
  </si>
  <si>
    <t>ЖКХ</t>
  </si>
  <si>
    <t xml:space="preserve">Производительность </t>
  </si>
  <si>
    <t>МСП</t>
  </si>
  <si>
    <t>КНД</t>
  </si>
  <si>
    <t>Авдюкова Е.В.</t>
  </si>
  <si>
    <t>Асадчая Т.П.</t>
  </si>
  <si>
    <t>Болотов С.Ю.</t>
  </si>
  <si>
    <t>Голубенко В.Ю.</t>
  </si>
  <si>
    <t>Горошко В.В.</t>
  </si>
  <si>
    <t>Дедова Э.В.</t>
  </si>
  <si>
    <t>Дубовицкий В.А.</t>
  </si>
  <si>
    <t>Дудникова В.А.</t>
  </si>
  <si>
    <t>Дуплякин К.Р.</t>
  </si>
  <si>
    <t>Аксенова Е.А.</t>
  </si>
  <si>
    <t>Аничкин Д.О.</t>
  </si>
  <si>
    <t>Бакаев В.А.</t>
  </si>
  <si>
    <t>Дорогов Д.Е.</t>
  </si>
  <si>
    <t>Брикман А.В.</t>
  </si>
  <si>
    <t>Дьякова М.А.</t>
  </si>
  <si>
    <t>Еремина Е.В.</t>
  </si>
  <si>
    <t>Звягина Т.А.</t>
  </si>
  <si>
    <t>Золотарева И.А.</t>
  </si>
  <si>
    <t>Курганова Е.В.</t>
  </si>
  <si>
    <t>Лейбов А.М.</t>
  </si>
  <si>
    <t>Луткова О.В.</t>
  </si>
  <si>
    <t>Нелюбов С.А.</t>
  </si>
  <si>
    <t>Орлова О.Г.</t>
  </si>
  <si>
    <t>Попадьина Л.Ю.</t>
  </si>
  <si>
    <t>Дюбанов А.В.</t>
  </si>
  <si>
    <t>Жихарев О.В.</t>
  </si>
  <si>
    <t>Жучков П.А.</t>
  </si>
  <si>
    <t>Зимняков Ю.В.</t>
  </si>
  <si>
    <t>Знатков В.М.</t>
  </si>
  <si>
    <t>Кириенкова Т.М.</t>
  </si>
  <si>
    <t>Кошелева А.А.</t>
  </si>
  <si>
    <t>Кривицкий С.А.</t>
  </si>
  <si>
    <t>Иванинский О.И.</t>
  </si>
  <si>
    <t>Охотина Е.А.</t>
  </si>
  <si>
    <t>Трофимова М.В.</t>
  </si>
  <si>
    <t>Кузаева И.В.</t>
  </si>
  <si>
    <t>Кушникова Э.А.</t>
  </si>
  <si>
    <t>Шмидт И.И.</t>
  </si>
  <si>
    <t>Улитко Е.В.</t>
  </si>
  <si>
    <t>Тимонов Д.С.</t>
  </si>
  <si>
    <t>Тимонов В.А.</t>
  </si>
  <si>
    <t>Теленчинов Р.А.</t>
  </si>
  <si>
    <t>Сырова Ю.В.</t>
  </si>
  <si>
    <t>Соболев В.Ю.</t>
  </si>
  <si>
    <t>Сафиуллин Д.Э.</t>
  </si>
  <si>
    <t>Руцких Ю.Б.</t>
  </si>
  <si>
    <t>Ржанова Ж.В.</t>
  </si>
  <si>
    <t>Полищук Е.Ю.</t>
  </si>
  <si>
    <t>Подзорова А.Ю.</t>
  </si>
  <si>
    <t>Мысик А.В.</t>
  </si>
  <si>
    <t>Лукьяненко И.И.</t>
  </si>
  <si>
    <t>Алексеевский Ю.В.</t>
  </si>
  <si>
    <t>Анищенко В.В.</t>
  </si>
  <si>
    <t>Бондаренко Е.А.</t>
  </si>
  <si>
    <t>Вольхин М.В.</t>
  </si>
  <si>
    <t>Гоманов А.Б.</t>
  </si>
  <si>
    <t>Грищенко М.С.</t>
  </si>
  <si>
    <t>Дронов Р.В.</t>
  </si>
  <si>
    <t>Иващенко Н.А.</t>
  </si>
  <si>
    <t>Игонина Н.А.</t>
  </si>
  <si>
    <t>Козлова О.Р.</t>
  </si>
  <si>
    <t>Костюков Д.М.</t>
  </si>
  <si>
    <t>Лебедь Ю.И.</t>
  </si>
  <si>
    <t>Марунченко Е.Г.</t>
  </si>
  <si>
    <t>Мезенцева И.А.</t>
  </si>
  <si>
    <t>Мифтахутдинова Р.В.</t>
  </si>
  <si>
    <t>Нешумов С.И.</t>
  </si>
  <si>
    <t>Омелёхина Н.В.</t>
  </si>
  <si>
    <t>Петухов Ю.Ф.</t>
  </si>
  <si>
    <t>Пронин Д.А.</t>
  </si>
  <si>
    <t>Райхман Е.А.</t>
  </si>
  <si>
    <t>Решетников Л.Н.</t>
  </si>
  <si>
    <t>Рягузов Д.Е.</t>
  </si>
  <si>
    <t>Санников С.В.</t>
  </si>
  <si>
    <t>Сошников Д.В.</t>
  </si>
  <si>
    <t>Чирков И.А.</t>
  </si>
  <si>
    <t>Шибаева С.С.</t>
  </si>
  <si>
    <t>Шилохвостов Р.Г.</t>
  </si>
  <si>
    <t>Авдеев Е.Ф.</t>
  </si>
  <si>
    <t>Архипов Д.Н.</t>
  </si>
  <si>
    <t>Бурлевич Л.С.</t>
  </si>
  <si>
    <t>Зельман С.В.</t>
  </si>
  <si>
    <t>Катцин Г.А.</t>
  </si>
  <si>
    <t>Колмагорова И.П.</t>
  </si>
  <si>
    <t>Круковский В.В.</t>
  </si>
  <si>
    <t>Лашин К.Г.</t>
  </si>
  <si>
    <t>Макавчик Е.В.</t>
  </si>
  <si>
    <t>Михайлов А.Г.</t>
  </si>
  <si>
    <t>Покидова О.П.</t>
  </si>
  <si>
    <t>Филимонов А.Е.</t>
  </si>
  <si>
    <t>Шовтак В.Б.</t>
  </si>
  <si>
    <t>Варновская Е.В.</t>
  </si>
  <si>
    <t>Клементьева Н.П.</t>
  </si>
  <si>
    <t>Лаврова О.И.</t>
  </si>
  <si>
    <t>Мирошниченко Л.Н.</t>
  </si>
  <si>
    <t>Савченко Т.А.</t>
  </si>
  <si>
    <t>Фролов Я.А.</t>
  </si>
  <si>
    <t>Цветкова Н.А.</t>
  </si>
  <si>
    <t>Шмидт И.В.</t>
  </si>
  <si>
    <t>Штыхно Т.А.</t>
  </si>
  <si>
    <t>Амосова А.Н.</t>
  </si>
  <si>
    <t>Васильев В.В.</t>
  </si>
  <si>
    <t>Васильева В.А.</t>
  </si>
  <si>
    <t>Данилова И.У.</t>
  </si>
  <si>
    <t>Доброходова О.В.</t>
  </si>
  <si>
    <t>Зеленцова А.Т.</t>
  </si>
  <si>
    <t>Зырянова Н.Ф.</t>
  </si>
  <si>
    <t>Сёмка С.Н.</t>
  </si>
  <si>
    <t>Симонов Н.Н.</t>
  </si>
  <si>
    <t>Тимченко П.В.</t>
  </si>
  <si>
    <t>Турчак И.А.</t>
  </si>
  <si>
    <t>Вязовых В.А.</t>
  </si>
  <si>
    <t>Каур И.В.</t>
  </si>
  <si>
    <t>Бенимецкий А.А.</t>
  </si>
  <si>
    <t>Раков Е.И.</t>
  </si>
  <si>
    <t>Хихлов В.А.</t>
  </si>
  <si>
    <t>Бугаков А.В.</t>
  </si>
  <si>
    <t>Герлин Э.А.</t>
  </si>
  <si>
    <t>Маркелова Е.А.</t>
  </si>
  <si>
    <t>Меньших Н.С.</t>
  </si>
  <si>
    <t>Митюшенко А.С.</t>
  </si>
  <si>
    <t>Стукалин Е.В.</t>
  </si>
  <si>
    <t>Терешкина Е.В.</t>
  </si>
  <si>
    <t>Яузин Е.А.</t>
  </si>
  <si>
    <t>Ананич М.И.</t>
  </si>
  <si>
    <t>Булгаков Д.О.</t>
  </si>
  <si>
    <t>Евзрезов Д.В.</t>
  </si>
  <si>
    <t>Железнякова М.А.</t>
  </si>
  <si>
    <t>Зуева Н.Б.</t>
  </si>
  <si>
    <t>Зырянов А.С.</t>
  </si>
  <si>
    <t>Кожемяко Ю.П.</t>
  </si>
  <si>
    <t>Стефанович И.Д.</t>
  </si>
  <si>
    <t>Василенко Е.А.</t>
  </si>
  <si>
    <t>Вилкова Т.В.</t>
  </si>
  <si>
    <t>Зайцев Е.Ю.</t>
  </si>
  <si>
    <t>Ивашкевич Е.А.</t>
  </si>
  <si>
    <t>Капустин С.А.</t>
  </si>
  <si>
    <t>Коротких Н.А.</t>
  </si>
  <si>
    <t>Купреева С.А.</t>
  </si>
  <si>
    <t>Лещенко Е.М.</t>
  </si>
  <si>
    <t>Морозова И.С.</t>
  </si>
  <si>
    <t>Рябухина Д.Л.</t>
  </si>
  <si>
    <t>Самойлов А.В.</t>
  </si>
  <si>
    <t>Соболевский А.А.</t>
  </si>
  <si>
    <t>Фололеева Н.А.</t>
  </si>
  <si>
    <t>Черкесов С.В.</t>
  </si>
  <si>
    <t>Штоп Д.А.</t>
  </si>
  <si>
    <t>Яркова Л.В.</t>
  </si>
  <si>
    <t>Флек А.А</t>
  </si>
  <si>
    <t>Формирование и обеспечение функционирования сервисной модели поддержки малого и среднего предпринимательства Новосибирской области</t>
  </si>
  <si>
    <t>Комплексное развитие моногородов Новосибирской области</t>
  </si>
  <si>
    <t>Вергазова Е.К.</t>
  </si>
  <si>
    <t>Бойко Е.Л.</t>
  </si>
  <si>
    <t>Демченко О.Н.</t>
  </si>
  <si>
    <t>Гвилава Г.О.</t>
  </si>
  <si>
    <t>Плутник А.А.</t>
  </si>
  <si>
    <t>01.12.2017</t>
  </si>
  <si>
    <t>31.12.2020</t>
  </si>
  <si>
    <t>№</t>
  </si>
  <si>
    <t>Не определено</t>
  </si>
  <si>
    <t>-</t>
  </si>
  <si>
    <t>Золотарева Н.М.</t>
  </si>
  <si>
    <t>Сорокин С.О.</t>
  </si>
  <si>
    <t>Мозглякова С.В.</t>
  </si>
  <si>
    <t>Кузнецова И.В.</t>
  </si>
  <si>
    <t>Петрунина И.А.</t>
  </si>
  <si>
    <t>Тимонин В.С.</t>
  </si>
  <si>
    <t>Ларионова Н.И</t>
  </si>
  <si>
    <t>Ганьшин И.Н.</t>
  </si>
  <si>
    <t>Мурашко М.А.</t>
  </si>
  <si>
    <t>Новосибирская область - пилотный регион СНТР</t>
  </si>
  <si>
    <t>Наука, образование, производство</t>
  </si>
  <si>
    <t>Реестр проектов</t>
  </si>
  <si>
    <t>Подготовка плана развития новосибирского Академгородка как территории с высокой концентрацией исследований и разработок</t>
  </si>
  <si>
    <t>Академгородок 2.0</t>
  </si>
  <si>
    <t>Наука, образование, производство, здравоохранение, транспорт, культура, спорт, ЖКХ</t>
  </si>
  <si>
    <t>Формирование плана создания межвузовского кампуса Новосибирской области</t>
  </si>
  <si>
    <t>Образование, наука</t>
  </si>
  <si>
    <t>Васильев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</si>
</sst>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 indent="1"/>
    </xf>
    <xf numFmtId="0" fontId="0" fillId="10" borderId="1" xfId="0" applyFill="1" applyBorder="1" applyAlignment="1">
      <alignment horizontal="center" vertical="center"/>
    </xf>
    <xf numFmtId="4" fontId="0" fillId="1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1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shrinkToFit="1"/>
    </xf>
    <xf numFmtId="0" fontId="0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4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1" fillId="6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78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</dxf>
    <dxf>
      <fill>
        <patternFill>
          <bgColor rgb="FFFFFFCC"/>
        </patternFill>
      </fill>
    </dxf>
    <dxf>
      <fill>
        <patternFill>
          <bgColor rgb="FFBDD7EE"/>
        </patternFill>
      </fill>
    </dxf>
    <dxf>
      <fill>
        <patternFill>
          <bgColor rgb="FFFFD966"/>
        </patternFill>
      </fill>
    </dxf>
    <dxf>
      <fill>
        <patternFill>
          <bgColor rgb="FFC6EFCE"/>
        </patternFill>
      </fill>
    </dxf>
    <dxf>
      <fill>
        <patternFill>
          <bgColor rgb="FFD0CECE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BDD7EE"/>
        </patternFill>
      </fill>
    </dxf>
    <dxf>
      <fill>
        <patternFill>
          <bgColor rgb="FFFFD966"/>
        </patternFill>
      </fill>
    </dxf>
    <dxf>
      <fill>
        <patternFill>
          <bgColor rgb="FFC6EFCE"/>
        </patternFill>
      </fill>
    </dxf>
    <dxf>
      <fill>
        <patternFill>
          <bgColor rgb="FFD0CECE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BDD7EE"/>
        </patternFill>
      </fill>
    </dxf>
    <dxf>
      <fill>
        <patternFill>
          <bgColor rgb="FFFFD966"/>
        </patternFill>
      </fill>
    </dxf>
    <dxf>
      <fill>
        <patternFill>
          <bgColor rgb="FFC6EFCE"/>
        </patternFill>
      </fill>
    </dxf>
    <dxf>
      <fill>
        <patternFill>
          <bgColor rgb="FFD0CECE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BDD7EE"/>
        </patternFill>
      </fill>
    </dxf>
    <dxf>
      <fill>
        <patternFill>
          <bgColor rgb="FFFFD966"/>
        </patternFill>
      </fill>
    </dxf>
    <dxf>
      <fill>
        <patternFill>
          <bgColor rgb="FFC6EFCE"/>
        </patternFill>
      </fill>
    </dxf>
    <dxf>
      <fill>
        <patternFill>
          <bgColor rgb="FFD0CECE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BDD7EE"/>
        </patternFill>
      </fill>
    </dxf>
    <dxf>
      <fill>
        <patternFill>
          <bgColor rgb="FFFFD966"/>
        </patternFill>
      </fill>
    </dxf>
    <dxf>
      <fill>
        <patternFill>
          <bgColor rgb="FFC6EFCE"/>
        </patternFill>
      </fill>
    </dxf>
    <dxf>
      <fill>
        <patternFill>
          <bgColor rgb="FFD0CECE"/>
        </patternFill>
      </fill>
    </dxf>
    <dxf>
      <fill>
        <patternFill>
          <bgColor rgb="FFFF5050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BDD7EE"/>
        </patternFill>
      </fill>
    </dxf>
    <dxf>
      <fill>
        <patternFill>
          <bgColor rgb="FFFFD966"/>
        </patternFill>
      </fill>
    </dxf>
    <dxf>
      <fill>
        <patternFill>
          <bgColor rgb="FFC6EFCE"/>
        </patternFill>
      </fill>
    </dxf>
    <dxf>
      <fill>
        <patternFill>
          <bgColor rgb="FFD0CECE"/>
        </patternFill>
      </fill>
    </dxf>
    <dxf>
      <fill>
        <patternFill>
          <bgColor rgb="FFFFFFCC"/>
        </patternFill>
      </fill>
    </dxf>
    <dxf>
      <fill>
        <patternFill>
          <bgColor rgb="FFBDD7EE"/>
        </patternFill>
      </fill>
    </dxf>
    <dxf>
      <fill>
        <patternFill>
          <bgColor rgb="FFFFD966"/>
        </patternFill>
      </fill>
    </dxf>
    <dxf>
      <fill>
        <patternFill>
          <bgColor rgb="FFC6EFCE"/>
        </patternFill>
      </fill>
    </dxf>
    <dxf>
      <fill>
        <patternFill>
          <bgColor rgb="FFD0CECE"/>
        </patternFill>
      </fill>
    </dxf>
    <dxf>
      <fill>
        <patternFill>
          <bgColor rgb="FFFFFFCC"/>
        </patternFill>
      </fill>
    </dxf>
    <dxf>
      <fill>
        <patternFill>
          <bgColor rgb="FFBDD7EE"/>
        </patternFill>
      </fill>
    </dxf>
    <dxf>
      <fill>
        <patternFill>
          <bgColor rgb="FFFFD966"/>
        </patternFill>
      </fill>
    </dxf>
    <dxf>
      <fill>
        <patternFill>
          <bgColor rgb="FFC6EFCE"/>
        </patternFill>
      </fill>
    </dxf>
    <dxf>
      <fill>
        <patternFill>
          <bgColor rgb="FFD0CECE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BDD7EE"/>
        </patternFill>
      </fill>
    </dxf>
    <dxf>
      <fill>
        <patternFill>
          <bgColor rgb="FFFFD966"/>
        </patternFill>
      </fill>
    </dxf>
    <dxf>
      <fill>
        <patternFill>
          <bgColor rgb="FFC6EFCE"/>
        </patternFill>
      </fill>
    </dxf>
    <dxf>
      <fill>
        <patternFill>
          <bgColor rgb="FFD0CECE"/>
        </patternFill>
      </fill>
    </dxf>
  </dxfs>
  <tableStyles count="0" defaultTableStyle="TableStyleMedium2" defaultPivotStyle="PivotStyleLight16"/>
  <colors>
    <mruColors>
      <color rgb="FFFF5050"/>
      <color rgb="FFCC0000"/>
      <color rgb="FFCC3300"/>
      <color rgb="FFFF6600"/>
      <color rgb="FFFF0066"/>
      <color rgb="FFD0CECE"/>
      <color rgb="FF808080"/>
      <color rgb="FFC6EFCE"/>
      <color rgb="FFFFD966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571501</xdr:colOff>
      <xdr:row>2</xdr:row>
      <xdr:rowOff>72761</xdr:rowOff>
    </xdr:from>
    <xdr:to>
      <xdr:col>4</xdr:col>
      <xdr:colOff>1518710</xdr:colOff>
      <xdr:row>7</xdr:row>
      <xdr:rowOff>10985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39" y="453761"/>
          <a:ext cx="947209" cy="890724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1000124</xdr:colOff>
      <xdr:row>7</xdr:row>
      <xdr:rowOff>85991</xdr:rowOff>
    </xdr:from>
    <xdr:to>
      <xdr:col>5</xdr:col>
      <xdr:colOff>547423</xdr:colOff>
      <xdr:row>9</xdr:row>
      <xdr:rowOff>143141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0687" y="1419491"/>
          <a:ext cx="3142986" cy="438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2" displayName="Таблица2" ref="B1:O35" totalsRowShown="0" headerRowDxfId="18" dataDxfId="17">
  <autoFilter ref="B1:O35"/>
  <tableColumns count="14">
    <tableColumn id="1" name="Не определено" dataDxfId="16"/>
    <tableColumn id="2" name="Здравоохранение" dataDxfId="15"/>
    <tableColumn id="3" name="Образование" dataDxfId="14"/>
    <tableColumn id="4" name="Строительство" dataDxfId="13"/>
    <tableColumn id="5" name="ЖКХ" dataDxfId="12"/>
    <tableColumn id="6" name="Экспорт" dataDxfId="11"/>
    <tableColumn id="7" name="Производительность " dataDxfId="10"/>
    <tableColumn id="8" name="МСП" dataDxfId="9"/>
    <tableColumn id="9" name="КНД" dataDxfId="8"/>
    <tableColumn id="10" name="БКД" dataDxfId="7"/>
    <tableColumn id="11" name="Моногорода" dataDxfId="6"/>
    <tableColumn id="12" name="Экология" dataDxfId="5"/>
    <tableColumn id="13" name="Реиндустриализация" dataDxfId="4"/>
    <tableColumn id="14" name="АПК" dataDxfId="3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Таблица4" displayName="Таблица4" ref="A1:A35" totalsRowShown="0" headerRowDxfId="2" dataDxfId="1">
  <autoFilter ref="A1:A35"/>
  <tableColumns count="1">
    <tableColumn id="1" name="№" dataDxfId="0">
      <calculatedColumnFormula>A1+1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1:Q36"/>
  <sheetViews>
    <sheetView showGridLines="0" tabSelected="1" zoomScale="80" zoomScaleNormal="80" zoomScaleSheetLayoutView="90" zoomScalePageLayoutView="80" workbookViewId="0">
      <selection activeCell="B25" sqref="B25"/>
    </sheetView>
  </sheetViews>
  <sheetFormatPr defaultRowHeight="15" x14ac:dyDescent="0.25"/>
  <cols>
    <col min="1" max="1" width="6.125" customWidth="1"/>
    <col min="2" max="2" width="53" customWidth="1"/>
    <col min="3" max="3" width="19.375" customWidth="1"/>
    <col min="4" max="4" width="16.75" hidden="1" customWidth="1"/>
    <col min="5" max="5" width="27.75" customWidth="1"/>
    <col min="6" max="6" width="19.125" customWidth="1"/>
    <col min="7" max="7" width="16.75" hidden="1" customWidth="1"/>
    <col min="8" max="8" width="20.875" hidden="1" customWidth="1"/>
    <col min="9" max="9" width="12.75" hidden="1" customWidth="1"/>
    <col min="10" max="10" width="10.375" hidden="1" customWidth="1"/>
    <col min="11" max="11" width="11.375" hidden="1" customWidth="1"/>
    <col min="12" max="12" width="9.125" hidden="1" customWidth="1"/>
    <col min="13" max="13" width="14" customWidth="1"/>
    <col min="14" max="14" width="14.125" customWidth="1"/>
    <col min="15" max="15" width="11.75" customWidth="1"/>
    <col min="16" max="16" width="15.875" hidden="1" customWidth="1"/>
    <col min="17" max="17" width="15.375" customWidth="1"/>
    <col min="18" max="18" width="9.375" customWidth="1"/>
  </cols>
  <sheetData>
    <row r="11" spans="1:17" ht="18.75" x14ac:dyDescent="0.25">
      <c r="E11" s="30" t="s">
        <v>287</v>
      </c>
      <c r="F11" s="23"/>
      <c r="G11" s="23"/>
      <c r="H11" s="23"/>
      <c r="I11" s="23"/>
      <c r="J11" s="23"/>
      <c r="K11" s="23"/>
      <c r="L11" s="23"/>
      <c r="M11" s="23"/>
      <c r="N11" s="24"/>
      <c r="O11" s="25"/>
    </row>
    <row r="12" spans="1:17" x14ac:dyDescent="0.25">
      <c r="Q12" s="44">
        <v>43497</v>
      </c>
    </row>
    <row r="14" spans="1:17" ht="30" customHeight="1" x14ac:dyDescent="0.25">
      <c r="A14" s="45" t="s">
        <v>0</v>
      </c>
      <c r="B14" s="45" t="s">
        <v>1</v>
      </c>
      <c r="C14" s="45" t="s">
        <v>101</v>
      </c>
      <c r="D14" s="45" t="s">
        <v>2</v>
      </c>
      <c r="E14" s="45" t="s">
        <v>12</v>
      </c>
      <c r="F14" s="45" t="s">
        <v>4</v>
      </c>
      <c r="G14" s="45" t="s">
        <v>11</v>
      </c>
      <c r="H14" s="48" t="s">
        <v>10</v>
      </c>
      <c r="I14" s="50"/>
      <c r="J14" s="50"/>
      <c r="K14" s="50"/>
      <c r="L14" s="49"/>
      <c r="M14" s="48" t="s">
        <v>7</v>
      </c>
      <c r="N14" s="49"/>
      <c r="O14" s="45" t="s">
        <v>78</v>
      </c>
      <c r="P14" s="45" t="s">
        <v>8</v>
      </c>
      <c r="Q14" s="45" t="s">
        <v>3</v>
      </c>
    </row>
    <row r="15" spans="1:17" ht="30" customHeight="1" x14ac:dyDescent="0.25">
      <c r="A15" s="46"/>
      <c r="B15" s="46"/>
      <c r="C15" s="46"/>
      <c r="D15" s="46"/>
      <c r="E15" s="46"/>
      <c r="F15" s="46"/>
      <c r="G15" s="46"/>
      <c r="H15" s="45" t="s">
        <v>88</v>
      </c>
      <c r="I15" s="45" t="s">
        <v>9</v>
      </c>
      <c r="J15" s="45" t="s">
        <v>67</v>
      </c>
      <c r="K15" s="45" t="s">
        <v>68</v>
      </c>
      <c r="L15" s="45" t="s">
        <v>66</v>
      </c>
      <c r="M15" s="45" t="s">
        <v>5</v>
      </c>
      <c r="N15" s="45" t="s">
        <v>6</v>
      </c>
      <c r="O15" s="46"/>
      <c r="P15" s="46"/>
      <c r="Q15" s="46"/>
    </row>
    <row r="16" spans="1:17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x14ac:dyDescent="0.25">
      <c r="A17" s="1">
        <v>1</v>
      </c>
      <c r="B17" s="34" t="s">
        <v>70</v>
      </c>
      <c r="C17" s="14" t="s">
        <v>275</v>
      </c>
      <c r="D17" s="1" t="s">
        <v>64</v>
      </c>
      <c r="E17" s="1" t="s">
        <v>17</v>
      </c>
      <c r="F17" s="1" t="s">
        <v>71</v>
      </c>
      <c r="G17" s="1" t="s">
        <v>75</v>
      </c>
      <c r="H17" s="14">
        <f>SUM(I17:L17)</f>
        <v>4.3</v>
      </c>
      <c r="I17" s="14">
        <v>0</v>
      </c>
      <c r="J17" s="14">
        <v>4.3</v>
      </c>
      <c r="K17" s="14">
        <v>0</v>
      </c>
      <c r="L17" s="14">
        <v>0</v>
      </c>
      <c r="M17" s="15">
        <v>42730</v>
      </c>
      <c r="N17" s="15">
        <v>43465</v>
      </c>
      <c r="O17" s="15" t="s">
        <v>80</v>
      </c>
      <c r="P17" s="1" t="s">
        <v>48</v>
      </c>
      <c r="Q17" s="1" t="s">
        <v>51</v>
      </c>
    </row>
    <row r="18" spans="1:17" x14ac:dyDescent="0.25">
      <c r="A18" s="1">
        <f>A17+1</f>
        <v>2</v>
      </c>
      <c r="B18" s="34" t="s">
        <v>265</v>
      </c>
      <c r="C18" s="32" t="s">
        <v>106</v>
      </c>
      <c r="D18" s="1" t="s">
        <v>64</v>
      </c>
      <c r="E18" s="1" t="s">
        <v>17</v>
      </c>
      <c r="F18" s="1" t="s">
        <v>71</v>
      </c>
      <c r="G18" s="1" t="s">
        <v>71</v>
      </c>
      <c r="H18" s="14">
        <f t="shared" ref="H18:H22" si="0">SUM(I18:L18)</f>
        <v>248.48999999999998</v>
      </c>
      <c r="I18" s="29">
        <v>18.48</v>
      </c>
      <c r="J18" s="29">
        <v>217.64</v>
      </c>
      <c r="K18" s="29">
        <v>10.72</v>
      </c>
      <c r="L18" s="29">
        <v>1.65</v>
      </c>
      <c r="M18" s="33">
        <v>43101</v>
      </c>
      <c r="N18" s="33">
        <v>46022</v>
      </c>
      <c r="O18" s="15" t="s">
        <v>81</v>
      </c>
      <c r="P18" s="1" t="s">
        <v>48</v>
      </c>
      <c r="Q18" s="1" t="s">
        <v>51</v>
      </c>
    </row>
    <row r="19" spans="1:17" ht="30" x14ac:dyDescent="0.25">
      <c r="A19" s="1">
        <f t="shared" ref="A19:A23" si="1">A18+1</f>
        <v>3</v>
      </c>
      <c r="B19" s="34" t="s">
        <v>285</v>
      </c>
      <c r="C19" s="43" t="s">
        <v>286</v>
      </c>
      <c r="D19" s="1" t="s">
        <v>64</v>
      </c>
      <c r="E19" s="1" t="s">
        <v>17</v>
      </c>
      <c r="F19" s="1" t="s">
        <v>69</v>
      </c>
      <c r="G19" s="1"/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43266</v>
      </c>
      <c r="N19" s="15">
        <v>46022</v>
      </c>
      <c r="O19" s="15" t="s">
        <v>81</v>
      </c>
      <c r="P19" s="1" t="s">
        <v>47</v>
      </c>
      <c r="Q19" s="1" t="s">
        <v>51</v>
      </c>
    </row>
    <row r="20" spans="1:17" ht="45" x14ac:dyDescent="0.25">
      <c r="A20" s="1">
        <f t="shared" si="1"/>
        <v>4</v>
      </c>
      <c r="B20" s="34" t="s">
        <v>288</v>
      </c>
      <c r="C20" s="32" t="s">
        <v>108</v>
      </c>
      <c r="D20" s="1" t="s">
        <v>64</v>
      </c>
      <c r="E20" s="1" t="s">
        <v>17</v>
      </c>
      <c r="F20" s="1" t="s">
        <v>69</v>
      </c>
      <c r="G20" s="1"/>
      <c r="H20" s="14">
        <f t="shared" si="0"/>
        <v>0</v>
      </c>
      <c r="I20" s="14">
        <v>0</v>
      </c>
      <c r="J20" s="14">
        <v>0</v>
      </c>
      <c r="K20" s="14">
        <v>0</v>
      </c>
      <c r="L20" s="14">
        <v>0</v>
      </c>
      <c r="M20" s="15">
        <v>43266</v>
      </c>
      <c r="N20" s="15">
        <v>43373</v>
      </c>
      <c r="O20" s="15" t="s">
        <v>80</v>
      </c>
      <c r="P20" s="1" t="s">
        <v>47</v>
      </c>
      <c r="Q20" s="1" t="s">
        <v>52</v>
      </c>
    </row>
    <row r="21" spans="1:17" ht="30" x14ac:dyDescent="0.25">
      <c r="A21" s="1">
        <f t="shared" si="1"/>
        <v>5</v>
      </c>
      <c r="B21" s="32" t="s">
        <v>84</v>
      </c>
      <c r="C21" s="32" t="s">
        <v>104</v>
      </c>
      <c r="D21" s="28" t="s">
        <v>64</v>
      </c>
      <c r="E21" s="28" t="s">
        <v>17</v>
      </c>
      <c r="F21" s="1" t="s">
        <v>85</v>
      </c>
      <c r="G21" s="1"/>
      <c r="H21" s="29">
        <f t="shared" si="0"/>
        <v>8000</v>
      </c>
      <c r="I21" s="29">
        <f>975+1482+2106+1560</f>
        <v>6123</v>
      </c>
      <c r="J21" s="29">
        <f>150+275+418+594+440</f>
        <v>1877</v>
      </c>
      <c r="K21" s="29">
        <v>0</v>
      </c>
      <c r="L21" s="29">
        <v>0</v>
      </c>
      <c r="M21" s="33">
        <v>43221</v>
      </c>
      <c r="N21" s="33">
        <v>44926</v>
      </c>
      <c r="O21" s="33" t="s">
        <v>80</v>
      </c>
      <c r="P21" s="28" t="s">
        <v>47</v>
      </c>
      <c r="Q21" s="28" t="s">
        <v>51</v>
      </c>
    </row>
    <row r="22" spans="1:17" ht="30" x14ac:dyDescent="0.25">
      <c r="A22" s="1">
        <f t="shared" si="1"/>
        <v>6</v>
      </c>
      <c r="B22" s="32" t="s">
        <v>89</v>
      </c>
      <c r="C22" s="32" t="s">
        <v>104</v>
      </c>
      <c r="D22" s="28" t="s">
        <v>64</v>
      </c>
      <c r="E22" s="28" t="s">
        <v>17</v>
      </c>
      <c r="F22" s="1" t="s">
        <v>85</v>
      </c>
      <c r="G22" s="1"/>
      <c r="H22" s="29">
        <f t="shared" si="0"/>
        <v>1759.8200000000002</v>
      </c>
      <c r="I22" s="29">
        <v>500</v>
      </c>
      <c r="J22" s="29">
        <f>171.52+128.35+959.95</f>
        <v>1259.8200000000002</v>
      </c>
      <c r="K22" s="29">
        <v>0</v>
      </c>
      <c r="L22" s="29">
        <v>0</v>
      </c>
      <c r="M22" s="33">
        <v>43221</v>
      </c>
      <c r="N22" s="33">
        <v>44196</v>
      </c>
      <c r="O22" s="33" t="s">
        <v>80</v>
      </c>
      <c r="P22" s="28" t="s">
        <v>47</v>
      </c>
      <c r="Q22" s="28" t="s">
        <v>51</v>
      </c>
    </row>
    <row r="23" spans="1:17" ht="45" x14ac:dyDescent="0.25">
      <c r="A23" s="1">
        <f t="shared" si="1"/>
        <v>7</v>
      </c>
      <c r="B23" s="34" t="s">
        <v>264</v>
      </c>
      <c r="C23" s="32" t="s">
        <v>113</v>
      </c>
      <c r="D23" s="1" t="s">
        <v>64</v>
      </c>
      <c r="E23" s="1" t="s">
        <v>17</v>
      </c>
      <c r="F23" s="1" t="s">
        <v>222</v>
      </c>
      <c r="G23" s="1"/>
      <c r="H23" s="14">
        <f t="shared" ref="H23" si="2">SUM(I23:L23)</f>
        <v>0</v>
      </c>
      <c r="I23" s="14">
        <v>0</v>
      </c>
      <c r="J23" s="14">
        <v>0</v>
      </c>
      <c r="K23" s="14">
        <v>0</v>
      </c>
      <c r="L23" s="14">
        <v>0</v>
      </c>
      <c r="M23" s="36" t="s">
        <v>271</v>
      </c>
      <c r="N23" s="36" t="s">
        <v>272</v>
      </c>
      <c r="O23" s="15" t="s">
        <v>80</v>
      </c>
      <c r="P23" s="1" t="s">
        <v>47</v>
      </c>
      <c r="Q23" s="1" t="s">
        <v>51</v>
      </c>
    </row>
    <row r="24" spans="1:17" ht="75" x14ac:dyDescent="0.25">
      <c r="A24" s="1">
        <f t="shared" ref="A24:A36" si="3">A23+1</f>
        <v>8</v>
      </c>
      <c r="B24" s="34" t="s">
        <v>289</v>
      </c>
      <c r="C24" s="43" t="s">
        <v>290</v>
      </c>
      <c r="D24" s="1" t="s">
        <v>64</v>
      </c>
      <c r="E24" s="1" t="s">
        <v>17</v>
      </c>
      <c r="F24" s="1" t="s">
        <v>69</v>
      </c>
      <c r="G24" s="1"/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43510</v>
      </c>
      <c r="N24" s="15">
        <v>43826</v>
      </c>
      <c r="O24" s="15" t="s">
        <v>80</v>
      </c>
      <c r="P24" s="1" t="s">
        <v>47</v>
      </c>
      <c r="Q24" s="1" t="s">
        <v>51</v>
      </c>
    </row>
    <row r="25" spans="1:17" ht="30" x14ac:dyDescent="0.25">
      <c r="A25" s="1">
        <f t="shared" si="3"/>
        <v>9</v>
      </c>
      <c r="B25" s="34" t="s">
        <v>291</v>
      </c>
      <c r="C25" s="34" t="s">
        <v>292</v>
      </c>
      <c r="D25" s="1"/>
      <c r="E25" s="1" t="s">
        <v>17</v>
      </c>
      <c r="F25" s="34" t="s">
        <v>293</v>
      </c>
      <c r="G25" s="1"/>
      <c r="H25" s="14"/>
      <c r="I25" s="29"/>
      <c r="J25" s="14"/>
      <c r="K25" s="14"/>
      <c r="L25" s="14"/>
      <c r="M25" s="15">
        <v>43507</v>
      </c>
      <c r="N25" s="15">
        <v>43626</v>
      </c>
      <c r="O25" s="15" t="s">
        <v>80</v>
      </c>
      <c r="P25" s="1"/>
      <c r="Q25" s="1" t="s">
        <v>51</v>
      </c>
    </row>
    <row r="26" spans="1:17" x14ac:dyDescent="0.25">
      <c r="A26" s="1">
        <f t="shared" si="3"/>
        <v>10</v>
      </c>
      <c r="B26" s="32"/>
      <c r="C26" s="32"/>
      <c r="D26" s="28"/>
      <c r="E26" s="28"/>
      <c r="F26" s="1"/>
      <c r="G26" s="1"/>
      <c r="H26" s="14"/>
      <c r="I26" s="29"/>
      <c r="J26" s="29"/>
      <c r="K26" s="29"/>
      <c r="L26" s="29"/>
      <c r="M26" s="33"/>
      <c r="N26" s="33"/>
      <c r="O26" s="33"/>
      <c r="P26" s="28"/>
      <c r="Q26" s="28"/>
    </row>
    <row r="27" spans="1:17" x14ac:dyDescent="0.25">
      <c r="A27" s="1">
        <f t="shared" si="3"/>
        <v>11</v>
      </c>
      <c r="B27" s="32"/>
      <c r="C27" s="32"/>
      <c r="D27" s="28"/>
      <c r="E27" s="28"/>
      <c r="F27" s="1"/>
      <c r="G27" s="1"/>
      <c r="H27" s="14"/>
      <c r="I27" s="29"/>
      <c r="J27" s="29"/>
      <c r="K27" s="29"/>
      <c r="L27" s="29"/>
      <c r="M27" s="33"/>
      <c r="N27" s="33"/>
      <c r="O27" s="33"/>
      <c r="P27" s="28"/>
      <c r="Q27" s="28"/>
    </row>
    <row r="28" spans="1:17" x14ac:dyDescent="0.25">
      <c r="A28" s="1">
        <f t="shared" si="3"/>
        <v>12</v>
      </c>
      <c r="B28" s="32"/>
      <c r="C28" s="32"/>
      <c r="D28" s="28"/>
      <c r="E28" s="28"/>
      <c r="F28" s="1"/>
      <c r="G28" s="1"/>
      <c r="H28" s="14"/>
      <c r="I28" s="29"/>
      <c r="J28" s="29"/>
      <c r="K28" s="29"/>
      <c r="L28" s="29"/>
      <c r="M28" s="33"/>
      <c r="N28" s="33"/>
      <c r="O28" s="33"/>
      <c r="P28" s="28"/>
      <c r="Q28" s="28"/>
    </row>
    <row r="29" spans="1:17" x14ac:dyDescent="0.25">
      <c r="A29" s="1">
        <f t="shared" si="3"/>
        <v>13</v>
      </c>
      <c r="B29" s="28"/>
      <c r="C29" s="32"/>
      <c r="D29" s="28"/>
      <c r="E29" s="28"/>
      <c r="F29" s="1"/>
      <c r="G29" s="1"/>
      <c r="H29" s="14"/>
      <c r="I29" s="29"/>
      <c r="J29" s="29"/>
      <c r="K29" s="29"/>
      <c r="L29" s="29"/>
      <c r="M29" s="33"/>
      <c r="N29" s="33"/>
      <c r="O29" s="33"/>
      <c r="P29" s="28"/>
      <c r="Q29" s="28"/>
    </row>
    <row r="30" spans="1:17" x14ac:dyDescent="0.25">
      <c r="A30" s="1">
        <f t="shared" si="3"/>
        <v>14</v>
      </c>
      <c r="B30" s="28"/>
      <c r="C30" s="32"/>
      <c r="D30" s="28"/>
      <c r="E30" s="28"/>
      <c r="F30" s="1"/>
      <c r="G30" s="1"/>
      <c r="H30" s="14"/>
      <c r="I30" s="29"/>
      <c r="J30" s="29"/>
      <c r="K30" s="29"/>
      <c r="L30" s="29"/>
      <c r="M30" s="33"/>
      <c r="N30" s="33"/>
      <c r="O30" s="33"/>
      <c r="P30" s="28"/>
      <c r="Q30" s="28"/>
    </row>
    <row r="31" spans="1:17" x14ac:dyDescent="0.25">
      <c r="A31" s="1">
        <f t="shared" si="3"/>
        <v>15</v>
      </c>
      <c r="B31" s="28"/>
      <c r="C31" s="32"/>
      <c r="D31" s="28"/>
      <c r="E31" s="28"/>
      <c r="F31" s="1"/>
      <c r="G31" s="1"/>
      <c r="H31" s="14"/>
      <c r="I31" s="29"/>
      <c r="J31" s="29"/>
      <c r="K31" s="29"/>
      <c r="L31" s="29"/>
      <c r="M31" s="35"/>
      <c r="N31" s="35"/>
      <c r="O31" s="33"/>
      <c r="P31" s="28"/>
      <c r="Q31" s="28"/>
    </row>
    <row r="32" spans="1:17" x14ac:dyDescent="0.25">
      <c r="A32" s="1">
        <f t="shared" si="3"/>
        <v>16</v>
      </c>
      <c r="B32" s="28"/>
      <c r="C32" s="32"/>
      <c r="D32" s="28"/>
      <c r="E32" s="28"/>
      <c r="F32" s="1"/>
      <c r="G32" s="1"/>
      <c r="H32" s="14"/>
      <c r="I32" s="14"/>
      <c r="J32" s="14"/>
      <c r="K32" s="14"/>
      <c r="L32" s="14"/>
      <c r="M32" s="33"/>
      <c r="N32" s="33"/>
      <c r="O32" s="33"/>
      <c r="P32" s="28"/>
      <c r="Q32" s="28"/>
    </row>
    <row r="33" spans="1:17" x14ac:dyDescent="0.25">
      <c r="A33" s="1">
        <f t="shared" si="3"/>
        <v>17</v>
      </c>
      <c r="B33" s="28"/>
      <c r="C33" s="32"/>
      <c r="D33" s="28"/>
      <c r="E33" s="28"/>
      <c r="F33" s="1"/>
      <c r="G33" s="1"/>
      <c r="H33" s="14"/>
      <c r="I33" s="29"/>
      <c r="J33" s="29"/>
      <c r="K33" s="29"/>
      <c r="L33" s="29"/>
      <c r="M33" s="33"/>
      <c r="N33" s="33"/>
      <c r="O33" s="33"/>
      <c r="P33" s="28"/>
      <c r="Q33" s="28"/>
    </row>
    <row r="34" spans="1:17" x14ac:dyDescent="0.25">
      <c r="A34" s="1">
        <f t="shared" si="3"/>
        <v>18</v>
      </c>
      <c r="B34" s="28"/>
      <c r="C34" s="32"/>
      <c r="D34" s="28"/>
      <c r="E34" s="28"/>
      <c r="F34" s="1"/>
      <c r="G34" s="1"/>
      <c r="H34" s="14"/>
      <c r="I34" s="29"/>
      <c r="J34" s="29"/>
      <c r="K34" s="29"/>
      <c r="L34" s="29"/>
      <c r="M34" s="33"/>
      <c r="N34" s="33"/>
      <c r="O34" s="33"/>
      <c r="P34" s="28"/>
      <c r="Q34" s="28"/>
    </row>
    <row r="35" spans="1:17" x14ac:dyDescent="0.25">
      <c r="A35" s="1">
        <f t="shared" si="3"/>
        <v>19</v>
      </c>
      <c r="B35" s="28"/>
      <c r="C35" s="32"/>
      <c r="D35" s="28"/>
      <c r="E35" s="28"/>
      <c r="F35" s="1"/>
      <c r="G35" s="1"/>
      <c r="H35" s="14"/>
      <c r="I35" s="29"/>
      <c r="J35" s="29"/>
      <c r="K35" s="29"/>
      <c r="L35" s="29"/>
      <c r="M35" s="33"/>
      <c r="N35" s="33"/>
      <c r="O35" s="33"/>
      <c r="P35" s="28"/>
      <c r="Q35" s="28"/>
    </row>
    <row r="36" spans="1:17" x14ac:dyDescent="0.25">
      <c r="A36" s="1">
        <f t="shared" si="3"/>
        <v>20</v>
      </c>
      <c r="B36" s="28"/>
      <c r="C36" s="32"/>
      <c r="D36" s="28"/>
      <c r="E36" s="28"/>
      <c r="F36" s="1"/>
      <c r="G36" s="1"/>
      <c r="H36" s="14"/>
      <c r="I36" s="29"/>
      <c r="J36" s="29"/>
      <c r="K36" s="29"/>
      <c r="L36" s="29"/>
      <c r="M36" s="33"/>
      <c r="N36" s="33"/>
      <c r="O36" s="33"/>
      <c r="P36" s="28"/>
      <c r="Q36" s="28"/>
    </row>
  </sheetData>
  <sheetProtection password="CB3C" sheet="1" formatCells="0" formatColumns="0" formatRows="0" insertColumns="0" insertRows="0" insertHyperlinks="0" deleteColumns="0" deleteRows="0" sort="0" autoFilter="0" pivotTables="0"/>
  <autoFilter ref="A14:Q16">
    <filterColumn colId="7" showButton="0"/>
    <filterColumn colId="8" showButton="0"/>
    <filterColumn colId="9" showButton="0"/>
    <filterColumn colId="10" showButton="0"/>
    <filterColumn colId="12" showButton="0"/>
  </autoFilter>
  <mergeCells count="19">
    <mergeCell ref="Q14:Q16"/>
    <mergeCell ref="H14:L14"/>
    <mergeCell ref="H15:H16"/>
    <mergeCell ref="P14:P16"/>
    <mergeCell ref="A14:A16"/>
    <mergeCell ref="B14:B16"/>
    <mergeCell ref="D14:D16"/>
    <mergeCell ref="E14:E16"/>
    <mergeCell ref="F14:F16"/>
    <mergeCell ref="C14:C16"/>
    <mergeCell ref="G14:G16"/>
    <mergeCell ref="M15:M16"/>
    <mergeCell ref="N15:N16"/>
    <mergeCell ref="O14:O16"/>
    <mergeCell ref="M14:N14"/>
    <mergeCell ref="I15:I16"/>
    <mergeCell ref="J15:J16"/>
    <mergeCell ref="K15:K16"/>
    <mergeCell ref="L15:L16"/>
  </mergeCells>
  <dataValidations count="2">
    <dataValidation type="list" allowBlank="1" showInputMessage="1" showErrorMessage="1" sqref="F17:F24 F26:F36">
      <formula1>INDIRECT(C17)</formula1>
    </dataValidation>
    <dataValidation type="list" allowBlank="1" showInputMessage="1" showErrorMessage="1" sqref="G18:G36">
      <formula1>INDIRECT(C18)</formula1>
    </dataValidation>
  </dataValidations>
  <pageMargins left="0.7" right="0.7" top="0.75" bottom="0.75" header="0.3" footer="0.3"/>
  <pageSetup paperSize="9" scale="4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7" operator="equal" id="{6563A12B-0887-4E99-B2B5-BE0B0A1DA1DB}">
            <xm:f>Кодификатор!$B$31</xm:f>
            <x14:dxf>
              <fill>
                <patternFill>
                  <bgColor rgb="FFD0CECE"/>
                </patternFill>
              </fill>
            </x14:dxf>
          </x14:cfRule>
          <x14:cfRule type="cellIs" priority="168" operator="equal" id="{B4FBCA6A-1BEF-41E7-AEB6-F5D6C94520A4}">
            <xm:f>Кодификатор!$B$30</xm:f>
            <x14:dxf>
              <fill>
                <patternFill>
                  <bgColor rgb="FFC6EFCE"/>
                </patternFill>
              </fill>
            </x14:dxf>
          </x14:cfRule>
          <x14:cfRule type="cellIs" priority="169" operator="equal" id="{1B424518-EBDC-4174-88A9-A936FC16C38E}">
            <xm:f>Кодификатор!$B$29</xm:f>
            <x14:dxf>
              <fill>
                <patternFill>
                  <bgColor rgb="FFFFD966"/>
                </patternFill>
              </fill>
            </x14:dxf>
          </x14:cfRule>
          <x14:cfRule type="cellIs" priority="170" operator="equal" id="{E6AF92DB-D7E0-4F76-9430-CF6288374C33}">
            <xm:f>Кодификатор!$B$28</xm:f>
            <x14:dxf>
              <fill>
                <patternFill>
                  <bgColor rgb="FFBDD7EE"/>
                </patternFill>
              </fill>
            </x14:dxf>
          </x14:cfRule>
          <x14:cfRule type="cellIs" priority="171" operator="equal" id="{C1185C12-0380-4641-9C58-9AA8A2588F41}">
            <xm:f>Кодификатор!$B$27</xm:f>
            <x14:dxf>
              <fill>
                <patternFill>
                  <bgColor rgb="FFFFFFCC"/>
                </patternFill>
              </fill>
            </x14:dxf>
          </x14:cfRule>
          <xm:sqref>P26</xm:sqref>
        </x14:conditionalFormatting>
        <x14:conditionalFormatting xmlns:xm="http://schemas.microsoft.com/office/excel/2006/main">
          <x14:cfRule type="cellIs" priority="102" operator="equal" id="{8172D864-B830-4A0B-B90A-F534EEA4A70C}">
            <xm:f>Кодификатор!$B$35</xm:f>
            <x14:dxf>
              <fill>
                <patternFill>
                  <bgColor rgb="FFFF5050"/>
                </patternFill>
              </fill>
            </x14:dxf>
          </x14:cfRule>
          <xm:sqref>Q26 Q17:Q18 Q20</xm:sqref>
        </x14:conditionalFormatting>
        <x14:conditionalFormatting xmlns:xm="http://schemas.microsoft.com/office/excel/2006/main">
          <x14:cfRule type="cellIs" priority="101" operator="equal" id="{EE78CAA4-1451-4148-80D7-36332AACCE4D}">
            <xm:f>Кодификатор!$B$34</xm:f>
            <x14:dxf>
              <fill>
                <patternFill>
                  <bgColor rgb="FF00B050"/>
                </patternFill>
              </fill>
            </x14:dxf>
          </x14:cfRule>
          <xm:sqref>Q26 Q17:Q18 Q20</xm:sqref>
        </x14:conditionalFormatting>
        <x14:conditionalFormatting xmlns:xm="http://schemas.microsoft.com/office/excel/2006/main">
          <x14:cfRule type="cellIs" priority="71" operator="equal" id="{6F170382-B0C5-44C1-A65A-5B4F2F3244D0}">
            <xm:f>Кодификатор!$B$31</xm:f>
            <x14:dxf>
              <fill>
                <patternFill>
                  <bgColor rgb="FFD0CECE"/>
                </patternFill>
              </fill>
            </x14:dxf>
          </x14:cfRule>
          <x14:cfRule type="cellIs" priority="72" operator="equal" id="{98D985A5-4A05-4C46-ABF1-0B58B340E668}">
            <xm:f>Кодификатор!$B$30</xm:f>
            <x14:dxf>
              <fill>
                <patternFill>
                  <bgColor rgb="FFC6EFCE"/>
                </patternFill>
              </fill>
            </x14:dxf>
          </x14:cfRule>
          <x14:cfRule type="cellIs" priority="73" operator="equal" id="{2300AD4B-9242-4BCF-9AFE-16F439803A35}">
            <xm:f>Кодификатор!$B$29</xm:f>
            <x14:dxf>
              <fill>
                <patternFill>
                  <bgColor rgb="FFFFD966"/>
                </patternFill>
              </fill>
            </x14:dxf>
          </x14:cfRule>
          <x14:cfRule type="cellIs" priority="74" operator="equal" id="{CEAA5F21-22C4-464E-B36B-7F0558A13A2D}">
            <xm:f>Кодификатор!$B$28</xm:f>
            <x14:dxf>
              <fill>
                <patternFill>
                  <bgColor rgb="FFBDD7EE"/>
                </patternFill>
              </fill>
            </x14:dxf>
          </x14:cfRule>
          <x14:cfRule type="cellIs" priority="75" operator="equal" id="{072FE620-B1FC-45D4-982E-B10181F0EA74}">
            <xm:f>Кодификатор!$B$27</xm:f>
            <x14:dxf>
              <fill>
                <patternFill>
                  <bgColor rgb="FFFFFFCC"/>
                </patternFill>
              </fill>
            </x14:dxf>
          </x14:cfRule>
          <xm:sqref>P17:P18</xm:sqref>
        </x14:conditionalFormatting>
        <x14:conditionalFormatting xmlns:xm="http://schemas.microsoft.com/office/excel/2006/main">
          <x14:cfRule type="cellIs" priority="61" operator="equal" id="{69BF45FD-F3E1-469C-A3F1-CC0B84433FC8}">
            <xm:f>Кодификатор!$B$31</xm:f>
            <x14:dxf>
              <fill>
                <patternFill>
                  <bgColor rgb="FFD0CECE"/>
                </patternFill>
              </fill>
            </x14:dxf>
          </x14:cfRule>
          <x14:cfRule type="cellIs" priority="62" operator="equal" id="{E68426F8-20CE-4C27-9FD4-591D3BC87C4E}">
            <xm:f>Кодификатор!$B$30</xm:f>
            <x14:dxf>
              <fill>
                <patternFill>
                  <bgColor rgb="FFC6EFCE"/>
                </patternFill>
              </fill>
            </x14:dxf>
          </x14:cfRule>
          <x14:cfRule type="cellIs" priority="63" operator="equal" id="{9FEDCED7-4CAA-4103-BA47-0C71D65C1006}">
            <xm:f>Кодификатор!$B$29</xm:f>
            <x14:dxf>
              <fill>
                <patternFill>
                  <bgColor rgb="FFFFD966"/>
                </patternFill>
              </fill>
            </x14:dxf>
          </x14:cfRule>
          <x14:cfRule type="cellIs" priority="64" operator="equal" id="{AA5E7B11-7703-455B-AEC9-FEBE2A50ABAE}">
            <xm:f>Кодификатор!$B$28</xm:f>
            <x14:dxf>
              <fill>
                <patternFill>
                  <bgColor rgb="FFBDD7EE"/>
                </patternFill>
              </fill>
            </x14:dxf>
          </x14:cfRule>
          <x14:cfRule type="cellIs" priority="65" operator="equal" id="{C90039CB-4B79-474D-8721-132C834EA22D}">
            <xm:f>Кодификатор!$B$27</xm:f>
            <x14:dxf>
              <fill>
                <patternFill>
                  <bgColor rgb="FFFFFFCC"/>
                </patternFill>
              </fill>
            </x14:dxf>
          </x14:cfRule>
          <xm:sqref>P21</xm:sqref>
        </x14:conditionalFormatting>
        <x14:conditionalFormatting xmlns:xm="http://schemas.microsoft.com/office/excel/2006/main">
          <x14:cfRule type="cellIs" priority="56" operator="equal" id="{E17A37D2-4B99-4CF6-AA29-01FF431CF5CB}">
            <xm:f>Кодификатор!$B$31</xm:f>
            <x14:dxf>
              <fill>
                <patternFill>
                  <bgColor rgb="FFD0CECE"/>
                </patternFill>
              </fill>
            </x14:dxf>
          </x14:cfRule>
          <x14:cfRule type="cellIs" priority="57" operator="equal" id="{4CEE55D6-9151-4228-9C12-D03F18747B9D}">
            <xm:f>Кодификатор!$B$30</xm:f>
            <x14:dxf>
              <fill>
                <patternFill>
                  <bgColor rgb="FFC6EFCE"/>
                </patternFill>
              </fill>
            </x14:dxf>
          </x14:cfRule>
          <x14:cfRule type="cellIs" priority="58" operator="equal" id="{F511F88A-A23F-40D6-8C5E-20689CBC6954}">
            <xm:f>Кодификатор!$B$29</xm:f>
            <x14:dxf>
              <fill>
                <patternFill>
                  <bgColor rgb="FFFFD966"/>
                </patternFill>
              </fill>
            </x14:dxf>
          </x14:cfRule>
          <x14:cfRule type="cellIs" priority="59" operator="equal" id="{D5914D50-5B0F-41C1-80AC-B7295B37D5E4}">
            <xm:f>Кодификатор!$B$28</xm:f>
            <x14:dxf>
              <fill>
                <patternFill>
                  <bgColor rgb="FFBDD7EE"/>
                </patternFill>
              </fill>
            </x14:dxf>
          </x14:cfRule>
          <x14:cfRule type="cellIs" priority="60" operator="equal" id="{D58CB10C-DC20-4006-9576-63684FC0053A}">
            <xm:f>Кодификатор!$B$27</xm:f>
            <x14:dxf>
              <fill>
                <patternFill>
                  <bgColor rgb="FFFFFFCC"/>
                </patternFill>
              </fill>
            </x14:dxf>
          </x14:cfRule>
          <xm:sqref>P22</xm:sqref>
        </x14:conditionalFormatting>
        <x14:conditionalFormatting xmlns:xm="http://schemas.microsoft.com/office/excel/2006/main">
          <x14:cfRule type="cellIs" priority="48" operator="equal" id="{B5CFFAC6-4210-4123-B947-2456C891C51A}">
            <xm:f>Кодификатор!$B$35</xm:f>
            <x14:dxf>
              <fill>
                <patternFill>
                  <bgColor rgb="FFFF5050"/>
                </patternFill>
              </fill>
            </x14:dxf>
          </x14:cfRule>
          <xm:sqref>Q21:Q22</xm:sqref>
        </x14:conditionalFormatting>
        <x14:conditionalFormatting xmlns:xm="http://schemas.microsoft.com/office/excel/2006/main">
          <x14:cfRule type="cellIs" priority="47" operator="equal" id="{9A2FF407-D154-48D6-AEE1-1F2E5DA4D8EC}">
            <xm:f>Кодификатор!$B$34</xm:f>
            <x14:dxf>
              <fill>
                <patternFill>
                  <bgColor rgb="FF00B050"/>
                </patternFill>
              </fill>
            </x14:dxf>
          </x14:cfRule>
          <xm:sqref>Q21:Q22</xm:sqref>
        </x14:conditionalFormatting>
        <x14:conditionalFormatting xmlns:xm="http://schemas.microsoft.com/office/excel/2006/main">
          <x14:cfRule type="cellIs" priority="44" operator="equal" id="{E61F69E4-0DD1-476D-9302-B7EA0255BE28}">
            <xm:f>Кодификатор!$B$35</xm:f>
            <x14:dxf>
              <fill>
                <patternFill>
                  <bgColor rgb="FFFF5050"/>
                </patternFill>
              </fill>
            </x14:dxf>
          </x14:cfRule>
          <xm:sqref>Q23</xm:sqref>
        </x14:conditionalFormatting>
        <x14:conditionalFormatting xmlns:xm="http://schemas.microsoft.com/office/excel/2006/main">
          <x14:cfRule type="cellIs" priority="39" operator="equal" id="{66526BD8-ACCD-4A5F-BE68-D3DD7B56B267}">
            <xm:f>Кодификатор!$B$31</xm:f>
            <x14:dxf>
              <fill>
                <patternFill>
                  <bgColor rgb="FFD0CECE"/>
                </patternFill>
              </fill>
            </x14:dxf>
          </x14:cfRule>
          <x14:cfRule type="cellIs" priority="40" operator="equal" id="{673ADD74-6BA3-41B2-8ABC-3E6833A09354}">
            <xm:f>Кодификатор!$B$30</xm:f>
            <x14:dxf>
              <fill>
                <patternFill>
                  <bgColor rgb="FFC6EFCE"/>
                </patternFill>
              </fill>
            </x14:dxf>
          </x14:cfRule>
          <x14:cfRule type="cellIs" priority="41" operator="equal" id="{9178F4C1-5E68-4698-A32B-778C3C391C47}">
            <xm:f>Кодификатор!$B$29</xm:f>
            <x14:dxf>
              <fill>
                <patternFill>
                  <bgColor rgb="FFFFD966"/>
                </patternFill>
              </fill>
            </x14:dxf>
          </x14:cfRule>
          <x14:cfRule type="cellIs" priority="42" operator="equal" id="{FA431906-CB3A-420E-AA8D-67847191C4AD}">
            <xm:f>Кодификатор!$B$28</xm:f>
            <x14:dxf>
              <fill>
                <patternFill>
                  <bgColor rgb="FFBDD7EE"/>
                </patternFill>
              </fill>
            </x14:dxf>
          </x14:cfRule>
          <x14:cfRule type="cellIs" priority="43" operator="equal" id="{8D3CAA2D-B645-46AE-ACC5-57D843F93D70}">
            <xm:f>Кодификатор!$B$27</xm:f>
            <x14:dxf>
              <fill>
                <patternFill>
                  <bgColor rgb="FFFFFFCC"/>
                </patternFill>
              </fill>
            </x14:dxf>
          </x14:cfRule>
          <xm:sqref>P23 P25</xm:sqref>
        </x14:conditionalFormatting>
        <x14:conditionalFormatting xmlns:xm="http://schemas.microsoft.com/office/excel/2006/main">
          <x14:cfRule type="cellIs" priority="38" operator="equal" id="{CD6B8CD0-EE4E-4E5E-9397-907EDEF9D872}">
            <xm:f>Кодификатор!$B$34</xm:f>
            <x14:dxf>
              <fill>
                <patternFill>
                  <bgColor rgb="FF00B050"/>
                </patternFill>
              </fill>
            </x14:dxf>
          </x14:cfRule>
          <xm:sqref>Q23</xm:sqref>
        </x14:conditionalFormatting>
        <x14:conditionalFormatting xmlns:xm="http://schemas.microsoft.com/office/excel/2006/main">
          <x14:cfRule type="cellIs" priority="37" operator="equal" id="{1B2741D2-B008-48F5-9EE5-FF07AFB4005D}">
            <xm:f>Кодификатор!$B$35</xm:f>
            <x14:dxf>
              <fill>
                <patternFill>
                  <bgColor rgb="FFFF5050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cellIs" priority="36" operator="equal" id="{B13E5BBA-3D11-4987-9BDC-482DB178D850}">
            <xm:f>Кодификатор!$B$34</xm:f>
            <x14:dxf>
              <fill>
                <patternFill>
                  <bgColor rgb="FF00B050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cellIs" priority="31" operator="equal" id="{1E1B2038-7EBD-4D03-98D5-0A875403C3FA}">
            <xm:f>Кодификатор!$B$31</xm:f>
            <x14:dxf>
              <fill>
                <patternFill>
                  <bgColor rgb="FFD0CECE"/>
                </patternFill>
              </fill>
            </x14:dxf>
          </x14:cfRule>
          <x14:cfRule type="cellIs" priority="32" operator="equal" id="{A72F5538-64A0-42CA-9968-A2C5ED4AFA1F}">
            <xm:f>Кодификатор!$B$30</xm:f>
            <x14:dxf>
              <fill>
                <patternFill>
                  <bgColor rgb="FFC6EFCE"/>
                </patternFill>
              </fill>
            </x14:dxf>
          </x14:cfRule>
          <x14:cfRule type="cellIs" priority="33" operator="equal" id="{42D1D7A3-CE96-42CD-9D15-1EE4BC320165}">
            <xm:f>Кодификатор!$B$29</xm:f>
            <x14:dxf>
              <fill>
                <patternFill>
                  <bgColor rgb="FFFFD966"/>
                </patternFill>
              </fill>
            </x14:dxf>
          </x14:cfRule>
          <x14:cfRule type="cellIs" priority="34" operator="equal" id="{33ECF6F8-EBC7-48B4-B797-B14895EFA3A2}">
            <xm:f>Кодификатор!$B$28</xm:f>
            <x14:dxf>
              <fill>
                <patternFill>
                  <bgColor rgb="FFBDD7EE"/>
                </patternFill>
              </fill>
            </x14:dxf>
          </x14:cfRule>
          <x14:cfRule type="cellIs" priority="35" operator="equal" id="{20C8555B-423C-4C04-90BD-CA094C39B7ED}">
            <xm:f>Кодификатор!$B$27</xm:f>
            <x14:dxf>
              <fill>
                <patternFill>
                  <bgColor rgb="FFFFFFCC"/>
                </patternFill>
              </fill>
            </x14:dxf>
          </x14:cfRule>
          <xm:sqref>P27:P36</xm:sqref>
        </x14:conditionalFormatting>
        <x14:conditionalFormatting xmlns:xm="http://schemas.microsoft.com/office/excel/2006/main">
          <x14:cfRule type="cellIs" priority="30" operator="equal" id="{3E8FFA5B-479A-4464-A3CC-65BFD516D37E}">
            <xm:f>Кодификатор!$B$35</xm:f>
            <x14:dxf>
              <fill>
                <patternFill>
                  <bgColor rgb="FFFF5050"/>
                </patternFill>
              </fill>
            </x14:dxf>
          </x14:cfRule>
          <xm:sqref>Q27:Q36</xm:sqref>
        </x14:conditionalFormatting>
        <x14:conditionalFormatting xmlns:xm="http://schemas.microsoft.com/office/excel/2006/main">
          <x14:cfRule type="cellIs" priority="29" operator="equal" id="{B3844AAE-81B9-4302-B879-7678F1C961C5}">
            <xm:f>Кодификатор!$B$34</xm:f>
            <x14:dxf>
              <fill>
                <patternFill>
                  <bgColor rgb="FF00B050"/>
                </patternFill>
              </fill>
            </x14:dxf>
          </x14:cfRule>
          <xm:sqref>Q27:Q36</xm:sqref>
        </x14:conditionalFormatting>
        <x14:conditionalFormatting xmlns:xm="http://schemas.microsoft.com/office/excel/2006/main">
          <x14:cfRule type="cellIs" priority="15" operator="equal" id="{5CB20596-BE97-437D-9E66-7F2C5C865B5F}">
            <xm:f>Кодификатор!$B$31</xm:f>
            <x14:dxf>
              <fill>
                <patternFill>
                  <bgColor rgb="FFD0CECE"/>
                </patternFill>
              </fill>
            </x14:dxf>
          </x14:cfRule>
          <x14:cfRule type="cellIs" priority="16" operator="equal" id="{25292A17-4895-4A5B-9E5A-0F6724D14168}">
            <xm:f>Кодификатор!$B$30</xm:f>
            <x14:dxf>
              <fill>
                <patternFill>
                  <bgColor rgb="FFC6EFCE"/>
                </patternFill>
              </fill>
            </x14:dxf>
          </x14:cfRule>
          <x14:cfRule type="cellIs" priority="17" operator="equal" id="{A3D6707B-5A62-4CFC-A406-05B661CC5759}">
            <xm:f>Кодификатор!$B$29</xm:f>
            <x14:dxf>
              <fill>
                <patternFill>
                  <bgColor rgb="FFFFD966"/>
                </patternFill>
              </fill>
            </x14:dxf>
          </x14:cfRule>
          <x14:cfRule type="cellIs" priority="18" operator="equal" id="{9B81C356-25BB-46C3-BD62-78FB7FEB5B35}">
            <xm:f>Кодификатор!$B$28</xm:f>
            <x14:dxf>
              <fill>
                <patternFill>
                  <bgColor rgb="FFBDD7EE"/>
                </patternFill>
              </fill>
            </x14:dxf>
          </x14:cfRule>
          <x14:cfRule type="cellIs" priority="19" operator="equal" id="{C3844CB5-0B06-4956-8756-C9B5A18C6EFD}">
            <xm:f>Кодификатор!$B$27</xm:f>
            <x14:dxf>
              <fill>
                <patternFill>
                  <bgColor rgb="FFFFFFCC"/>
                </patternFill>
              </fill>
            </x14:dxf>
          </x14:cfRule>
          <xm:sqref>P20</xm:sqref>
        </x14:conditionalFormatting>
        <x14:conditionalFormatting xmlns:xm="http://schemas.microsoft.com/office/excel/2006/main">
          <x14:cfRule type="cellIs" priority="14" operator="equal" id="{6E348D44-49BC-4AE8-BD94-8141A5E1C0CB}">
            <xm:f>Кодификатор!$B$35</xm:f>
            <x14:dxf>
              <fill>
                <patternFill>
                  <bgColor rgb="FFFF5050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cellIs" priority="13" operator="equal" id="{5E262401-2DB4-4183-B4DD-64E18ED7F1B2}">
            <xm:f>Кодификатор!$B$34</xm:f>
            <x14:dxf>
              <fill>
                <patternFill>
                  <bgColor rgb="FF00B050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cellIs" priority="8" operator="equal" id="{0A8432A0-8A01-40F4-9143-D547ED2CA556}">
            <xm:f>Кодификатор!$B$31</xm:f>
            <x14:dxf>
              <fill>
                <patternFill>
                  <bgColor rgb="FFD0CECE"/>
                </patternFill>
              </fill>
            </x14:dxf>
          </x14:cfRule>
          <x14:cfRule type="cellIs" priority="9" operator="equal" id="{B8521CB5-8077-447A-AD82-1B3F69A28571}">
            <xm:f>Кодификатор!$B$30</xm:f>
            <x14:dxf>
              <fill>
                <patternFill>
                  <bgColor rgb="FFC6EFCE"/>
                </patternFill>
              </fill>
            </x14:dxf>
          </x14:cfRule>
          <x14:cfRule type="cellIs" priority="10" operator="equal" id="{FF0D5E0B-9E0F-4487-B634-37DB86CEE789}">
            <xm:f>Кодификатор!$B$29</xm:f>
            <x14:dxf>
              <fill>
                <patternFill>
                  <bgColor rgb="FFFFD966"/>
                </patternFill>
              </fill>
            </x14:dxf>
          </x14:cfRule>
          <x14:cfRule type="cellIs" priority="11" operator="equal" id="{59862DAA-4F52-4C02-9019-EEA41F9F54B9}">
            <xm:f>Кодификатор!$B$28</xm:f>
            <x14:dxf>
              <fill>
                <patternFill>
                  <bgColor rgb="FFBDD7EE"/>
                </patternFill>
              </fill>
            </x14:dxf>
          </x14:cfRule>
          <x14:cfRule type="cellIs" priority="12" operator="equal" id="{681E50D7-638A-47EB-82B9-3A74FB4ED03B}">
            <xm:f>Кодификатор!$B$27</xm:f>
            <x14:dxf>
              <fill>
                <patternFill>
                  <bgColor rgb="FFFFFFCC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cellIs" priority="7" operator="equal" id="{91DC0B91-C964-4C3D-AECF-C13C04AAC3CD}">
            <xm:f>Кодификатор!$B$35</xm:f>
            <x14:dxf>
              <fill>
                <patternFill>
                  <bgColor rgb="FFFF5050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cellIs" priority="6" operator="equal" id="{152A4BF8-1D1D-446B-9A0A-1837C8F6678C}">
            <xm:f>Кодификатор!$B$34</xm:f>
            <x14:dxf>
              <fill>
                <patternFill>
                  <bgColor rgb="FF00B050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cellIs" priority="1" operator="equal" id="{25F1448C-0365-47A0-AEF6-15B8A92A75CF}">
            <xm:f>Кодификатор!$B$31</xm:f>
            <x14:dxf>
              <fill>
                <patternFill>
                  <bgColor rgb="FFD0CECE"/>
                </patternFill>
              </fill>
            </x14:dxf>
          </x14:cfRule>
          <x14:cfRule type="cellIs" priority="2" operator="equal" id="{5CE0A08D-5FC6-4C80-9516-B79588EF119A}">
            <xm:f>Кодификатор!$B$30</xm:f>
            <x14:dxf>
              <fill>
                <patternFill>
                  <bgColor rgb="FFC6EFCE"/>
                </patternFill>
              </fill>
            </x14:dxf>
          </x14:cfRule>
          <x14:cfRule type="cellIs" priority="3" operator="equal" id="{B10550C4-B730-4111-902A-55AD63016765}">
            <xm:f>Кодификатор!$B$29</xm:f>
            <x14:dxf>
              <fill>
                <patternFill>
                  <bgColor rgb="FFFFD966"/>
                </patternFill>
              </fill>
            </x14:dxf>
          </x14:cfRule>
          <x14:cfRule type="cellIs" priority="4" operator="equal" id="{D5A27B75-6237-4F3A-A519-FCC978B986C3}">
            <xm:f>Кодификатор!$B$28</xm:f>
            <x14:dxf>
              <fill>
                <patternFill>
                  <bgColor rgb="FFBDD7EE"/>
                </patternFill>
              </fill>
            </x14:dxf>
          </x14:cfRule>
          <x14:cfRule type="cellIs" priority="5" operator="equal" id="{76DF5C9C-7635-4930-9558-A667513D7582}">
            <xm:f>Кодификатор!$B$27</xm:f>
            <x14:dxf>
              <fill>
                <patternFill>
                  <bgColor rgb="FFFFFFCC"/>
                </patternFill>
              </fill>
            </x14:dxf>
          </x14:cfRule>
          <xm:sqref>P24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Кодификатор!$B$5:$B$20</xm:f>
          </x14:formula1>
          <xm:sqref>E17:E36</xm:sqref>
        </x14:dataValidation>
        <x14:dataValidation type="list" allowBlank="1" showInputMessage="1" showErrorMessage="1">
          <x14:formula1>
            <xm:f>Кодификатор!$B$2:$B$4</xm:f>
          </x14:formula1>
          <xm:sqref>D17:D36</xm:sqref>
        </x14:dataValidation>
        <x14:dataValidation type="list" allowBlank="1" showInputMessage="1" showErrorMessage="1">
          <x14:formula1>
            <xm:f>Кодификатор!$B$22:$B$25</xm:f>
          </x14:formula1>
          <xm:sqref>O17:O36</xm:sqref>
        </x14:dataValidation>
        <x14:dataValidation type="list" allowBlank="1" showInputMessage="1" showErrorMessage="1">
          <x14:formula1>
            <xm:f>Кодификатор!$B$26:$B$31</xm:f>
          </x14:formula1>
          <xm:sqref>P17:P36</xm:sqref>
        </x14:dataValidation>
        <x14:dataValidation type="list" allowBlank="1" showInputMessage="1" showErrorMessage="1">
          <x14:formula1>
            <xm:f>Кодификатор!$B$32:$B$35</xm:f>
          </x14:formula1>
          <xm:sqref>Q17:Q36</xm:sqref>
        </x14:dataValidation>
        <x14:dataValidation type="list" allowBlank="1" showInputMessage="1" showErrorMessage="1">
          <x14:formula1>
            <xm:f>Участники!$C$1:$O$1</xm:f>
          </x14:formula1>
          <xm:sqref>C18 C20:C23 C26:C36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35"/>
  <sheetViews>
    <sheetView zoomScale="90" zoomScaleNormal="90" workbookViewId="0">
      <selection activeCell="C28" sqref="C28"/>
    </sheetView>
  </sheetViews>
  <sheetFormatPr defaultRowHeight="15" x14ac:dyDescent="0.25"/>
  <cols>
    <col min="1" max="1" width="24.875" customWidth="1"/>
    <col min="2" max="2" width="33.125" customWidth="1"/>
    <col min="3" max="3" width="96.125" customWidth="1"/>
  </cols>
  <sheetData>
    <row r="1" spans="1:3" x14ac:dyDescent="0.25">
      <c r="A1" s="22" t="s">
        <v>13</v>
      </c>
      <c r="B1" s="22" t="s">
        <v>14</v>
      </c>
      <c r="C1" s="22" t="s">
        <v>15</v>
      </c>
    </row>
    <row r="2" spans="1:3" hidden="1" x14ac:dyDescent="0.25">
      <c r="A2" s="5"/>
      <c r="B2" s="1"/>
      <c r="C2" s="1"/>
    </row>
    <row r="3" spans="1:3" ht="45" x14ac:dyDescent="0.25">
      <c r="A3" s="51" t="s">
        <v>2</v>
      </c>
      <c r="B3" s="1" t="s">
        <v>64</v>
      </c>
      <c r="C3" s="16" t="s">
        <v>59</v>
      </c>
    </row>
    <row r="4" spans="1:3" ht="15.75" thickBot="1" x14ac:dyDescent="0.3">
      <c r="A4" s="52"/>
      <c r="B4" s="3" t="s">
        <v>16</v>
      </c>
      <c r="C4" s="17" t="s">
        <v>60</v>
      </c>
    </row>
    <row r="5" spans="1:3" hidden="1" x14ac:dyDescent="0.25">
      <c r="A5" s="12"/>
      <c r="B5" s="4"/>
      <c r="C5" s="18"/>
    </row>
    <row r="6" spans="1:3" x14ac:dyDescent="0.25">
      <c r="A6" s="51" t="s">
        <v>12</v>
      </c>
      <c r="B6" s="1" t="s">
        <v>17</v>
      </c>
      <c r="C6" s="19" t="s">
        <v>18</v>
      </c>
    </row>
    <row r="7" spans="1:3" ht="17.25" customHeight="1" x14ac:dyDescent="0.25">
      <c r="A7" s="53"/>
      <c r="B7" s="1" t="s">
        <v>19</v>
      </c>
      <c r="C7" s="16" t="s">
        <v>20</v>
      </c>
    </row>
    <row r="8" spans="1:3" ht="18" customHeight="1" x14ac:dyDescent="0.25">
      <c r="A8" s="53"/>
      <c r="B8" s="1" t="s">
        <v>22</v>
      </c>
      <c r="C8" s="16" t="s">
        <v>21</v>
      </c>
    </row>
    <row r="9" spans="1:3" ht="18.75" customHeight="1" x14ac:dyDescent="0.25">
      <c r="A9" s="53"/>
      <c r="B9" s="1" t="s">
        <v>24</v>
      </c>
      <c r="C9" s="16" t="s">
        <v>23</v>
      </c>
    </row>
    <row r="10" spans="1:3" ht="18" customHeight="1" x14ac:dyDescent="0.25">
      <c r="A10" s="53"/>
      <c r="B10" s="1" t="s">
        <v>26</v>
      </c>
      <c r="C10" s="16" t="s">
        <v>25</v>
      </c>
    </row>
    <row r="11" spans="1:3" ht="19.5" customHeight="1" x14ac:dyDescent="0.25">
      <c r="A11" s="53"/>
      <c r="B11" s="1" t="s">
        <v>65</v>
      </c>
      <c r="C11" s="16" t="s">
        <v>27</v>
      </c>
    </row>
    <row r="12" spans="1:3" ht="33.75" customHeight="1" x14ac:dyDescent="0.25">
      <c r="A12" s="53"/>
      <c r="B12" s="1" t="s">
        <v>37</v>
      </c>
      <c r="C12" s="16" t="s">
        <v>28</v>
      </c>
    </row>
    <row r="13" spans="1:3" ht="21.75" customHeight="1" x14ac:dyDescent="0.25">
      <c r="A13" s="53"/>
      <c r="B13" s="1" t="s">
        <v>38</v>
      </c>
      <c r="C13" s="16" t="s">
        <v>30</v>
      </c>
    </row>
    <row r="14" spans="1:3" ht="19.5" customHeight="1" x14ac:dyDescent="0.25">
      <c r="A14" s="53"/>
      <c r="B14" s="1" t="s">
        <v>39</v>
      </c>
      <c r="C14" s="16" t="s">
        <v>29</v>
      </c>
    </row>
    <row r="15" spans="1:3" ht="19.5" customHeight="1" x14ac:dyDescent="0.25">
      <c r="A15" s="53"/>
      <c r="B15" s="1" t="s">
        <v>40</v>
      </c>
      <c r="C15" s="16" t="s">
        <v>31</v>
      </c>
    </row>
    <row r="16" spans="1:3" ht="31.5" customHeight="1" x14ac:dyDescent="0.25">
      <c r="A16" s="53"/>
      <c r="B16" s="1" t="s">
        <v>41</v>
      </c>
      <c r="C16" s="16" t="s">
        <v>32</v>
      </c>
    </row>
    <row r="17" spans="1:3" ht="20.25" customHeight="1" x14ac:dyDescent="0.25">
      <c r="A17" s="53"/>
      <c r="B17" s="1" t="s">
        <v>42</v>
      </c>
      <c r="C17" s="16" t="s">
        <v>33</v>
      </c>
    </row>
    <row r="18" spans="1:3" ht="31.5" customHeight="1" x14ac:dyDescent="0.25">
      <c r="A18" s="53"/>
      <c r="B18" s="1" t="s">
        <v>43</v>
      </c>
      <c r="C18" s="16" t="s">
        <v>34</v>
      </c>
    </row>
    <row r="19" spans="1:3" ht="18" customHeight="1" x14ac:dyDescent="0.25">
      <c r="A19" s="53"/>
      <c r="B19" s="1" t="s">
        <v>44</v>
      </c>
      <c r="C19" s="16" t="s">
        <v>35</v>
      </c>
    </row>
    <row r="20" spans="1:3" ht="15.75" thickBot="1" x14ac:dyDescent="0.3">
      <c r="A20" s="52"/>
      <c r="B20" s="3" t="s">
        <v>45</v>
      </c>
      <c r="C20" s="20" t="s">
        <v>36</v>
      </c>
    </row>
    <row r="21" spans="1:3" ht="18" hidden="1" customHeight="1" thickBot="1" x14ac:dyDescent="0.3">
      <c r="A21" s="12"/>
      <c r="B21" s="6"/>
      <c r="C21" s="21"/>
    </row>
    <row r="22" spans="1:3" ht="18" hidden="1" customHeight="1" x14ac:dyDescent="0.25">
      <c r="A22" s="26"/>
      <c r="B22" s="6"/>
      <c r="C22" s="21"/>
    </row>
    <row r="23" spans="1:3" ht="18" customHeight="1" x14ac:dyDescent="0.25">
      <c r="A23" s="53" t="s">
        <v>78</v>
      </c>
      <c r="B23" s="4" t="s">
        <v>79</v>
      </c>
      <c r="C23" s="27"/>
    </row>
    <row r="24" spans="1:3" ht="18" customHeight="1" x14ac:dyDescent="0.25">
      <c r="A24" s="53"/>
      <c r="B24" s="6" t="s">
        <v>80</v>
      </c>
      <c r="C24" s="21"/>
    </row>
    <row r="25" spans="1:3" ht="18" customHeight="1" thickBot="1" x14ac:dyDescent="0.3">
      <c r="A25" s="52"/>
      <c r="B25" s="3" t="s">
        <v>81</v>
      </c>
      <c r="C25" s="20"/>
    </row>
    <row r="26" spans="1:3" ht="18" hidden="1" customHeight="1" x14ac:dyDescent="0.25">
      <c r="A26" s="55" t="s">
        <v>8</v>
      </c>
      <c r="B26" s="6"/>
      <c r="C26" s="21"/>
    </row>
    <row r="27" spans="1:3" x14ac:dyDescent="0.25">
      <c r="A27" s="53"/>
      <c r="B27" s="2" t="s">
        <v>46</v>
      </c>
      <c r="C27" s="18" t="s">
        <v>50</v>
      </c>
    </row>
    <row r="28" spans="1:3" x14ac:dyDescent="0.25">
      <c r="A28" s="53"/>
      <c r="B28" s="7" t="s">
        <v>47</v>
      </c>
      <c r="C28" s="13" t="s">
        <v>58</v>
      </c>
    </row>
    <row r="29" spans="1:3" x14ac:dyDescent="0.25">
      <c r="A29" s="53"/>
      <c r="B29" s="8" t="s">
        <v>48</v>
      </c>
      <c r="C29" s="13" t="s">
        <v>55</v>
      </c>
    </row>
    <row r="30" spans="1:3" x14ac:dyDescent="0.25">
      <c r="A30" s="53"/>
      <c r="B30" s="9" t="s">
        <v>49</v>
      </c>
      <c r="C30" s="13" t="s">
        <v>57</v>
      </c>
    </row>
    <row r="31" spans="1:3" ht="30.75" thickBot="1" x14ac:dyDescent="0.3">
      <c r="A31" s="52"/>
      <c r="B31" s="10" t="s">
        <v>54</v>
      </c>
      <c r="C31" s="20" t="s">
        <v>56</v>
      </c>
    </row>
    <row r="32" spans="1:3" hidden="1" x14ac:dyDescent="0.25">
      <c r="A32" s="12"/>
      <c r="B32" s="4"/>
      <c r="C32" s="6"/>
    </row>
    <row r="33" spans="1:3" x14ac:dyDescent="0.25">
      <c r="A33" s="53" t="s">
        <v>3</v>
      </c>
      <c r="B33" s="4" t="s">
        <v>51</v>
      </c>
      <c r="C33" s="13" t="s">
        <v>63</v>
      </c>
    </row>
    <row r="34" spans="1:3" x14ac:dyDescent="0.25">
      <c r="A34" s="53"/>
      <c r="B34" s="31" t="s">
        <v>52</v>
      </c>
      <c r="C34" s="13" t="s">
        <v>61</v>
      </c>
    </row>
    <row r="35" spans="1:3" x14ac:dyDescent="0.25">
      <c r="A35" s="54"/>
      <c r="B35" s="11" t="s">
        <v>53</v>
      </c>
      <c r="C35" s="13" t="s">
        <v>62</v>
      </c>
    </row>
  </sheetData>
  <sheetProtection password="CF7A" sheet="1" objects="1" scenarios="1" autoFilter="0"/>
  <mergeCells count="5">
    <mergeCell ref="A3:A4"/>
    <mergeCell ref="A6:A20"/>
    <mergeCell ref="A33:A35"/>
    <mergeCell ref="A23:A25"/>
    <mergeCell ref="A26:A3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O35"/>
  <sheetViews>
    <sheetView zoomScale="90" zoomScaleNormal="90" workbookViewId="0">
      <selection activeCell="C16" sqref="C16"/>
    </sheetView>
  </sheetViews>
  <sheetFormatPr defaultRowHeight="15" x14ac:dyDescent="0.25"/>
  <cols>
    <col min="1" max="1" width="5" customWidth="1"/>
    <col min="2" max="15" width="16.125" customWidth="1"/>
  </cols>
  <sheetData>
    <row r="1" spans="1:15" x14ac:dyDescent="0.25">
      <c r="A1" s="38" t="s">
        <v>273</v>
      </c>
      <c r="B1" s="38" t="s">
        <v>274</v>
      </c>
      <c r="C1" s="38" t="s">
        <v>103</v>
      </c>
      <c r="D1" s="38" t="s">
        <v>102</v>
      </c>
      <c r="E1" s="38" t="s">
        <v>104</v>
      </c>
      <c r="F1" s="38" t="s">
        <v>111</v>
      </c>
      <c r="G1" s="38" t="s">
        <v>110</v>
      </c>
      <c r="H1" s="38" t="s">
        <v>112</v>
      </c>
      <c r="I1" s="38" t="s">
        <v>113</v>
      </c>
      <c r="J1" s="38" t="s">
        <v>114</v>
      </c>
      <c r="K1" s="38" t="s">
        <v>105</v>
      </c>
      <c r="L1" s="38" t="s">
        <v>106</v>
      </c>
      <c r="M1" s="38" t="s">
        <v>107</v>
      </c>
      <c r="N1" s="38" t="s">
        <v>108</v>
      </c>
      <c r="O1" s="38" t="s">
        <v>109</v>
      </c>
    </row>
    <row r="2" spans="1:15" x14ac:dyDescent="0.25">
      <c r="A2" s="38">
        <v>1</v>
      </c>
      <c r="B2" s="37" t="s">
        <v>115</v>
      </c>
      <c r="C2" s="37" t="s">
        <v>124</v>
      </c>
      <c r="D2" s="40" t="s">
        <v>125</v>
      </c>
      <c r="E2" s="40" t="s">
        <v>166</v>
      </c>
      <c r="F2" s="40" t="s">
        <v>193</v>
      </c>
      <c r="G2" s="40" t="s">
        <v>71</v>
      </c>
      <c r="H2" s="40" t="s">
        <v>194</v>
      </c>
      <c r="I2" s="40" t="s">
        <v>215</v>
      </c>
      <c r="J2" s="40" t="s">
        <v>226</v>
      </c>
      <c r="K2" s="40" t="s">
        <v>228</v>
      </c>
      <c r="L2" s="40" t="s">
        <v>72</v>
      </c>
      <c r="M2" s="40" t="s">
        <v>231</v>
      </c>
      <c r="N2" s="40" t="s">
        <v>239</v>
      </c>
      <c r="O2" s="40" t="s">
        <v>247</v>
      </c>
    </row>
    <row r="3" spans="1:15" x14ac:dyDescent="0.25">
      <c r="A3" s="38">
        <f t="shared" ref="A3:A35" si="0">A2+1</f>
        <v>2</v>
      </c>
      <c r="B3" s="37" t="s">
        <v>116</v>
      </c>
      <c r="C3" s="37" t="s">
        <v>94</v>
      </c>
      <c r="D3" s="40" t="s">
        <v>126</v>
      </c>
      <c r="E3" s="40" t="s">
        <v>167</v>
      </c>
      <c r="F3" s="40" t="s">
        <v>194</v>
      </c>
      <c r="G3" s="40" t="s">
        <v>205</v>
      </c>
      <c r="H3" s="40" t="s">
        <v>206</v>
      </c>
      <c r="I3" s="40" t="s">
        <v>216</v>
      </c>
      <c r="J3" s="40" t="s">
        <v>227</v>
      </c>
      <c r="K3" s="40" t="s">
        <v>127</v>
      </c>
      <c r="L3" s="40" t="s">
        <v>74</v>
      </c>
      <c r="M3" s="40" t="s">
        <v>232</v>
      </c>
      <c r="N3" s="40" t="s">
        <v>240</v>
      </c>
      <c r="O3" s="40" t="s">
        <v>248</v>
      </c>
    </row>
    <row r="4" spans="1:15" x14ac:dyDescent="0.25">
      <c r="A4" s="38">
        <f t="shared" si="0"/>
        <v>3</v>
      </c>
      <c r="B4" s="37" t="s">
        <v>117</v>
      </c>
      <c r="C4" s="37" t="s">
        <v>147</v>
      </c>
      <c r="D4" s="40" t="s">
        <v>128</v>
      </c>
      <c r="E4" s="40" t="s">
        <v>168</v>
      </c>
      <c r="F4" s="40" t="s">
        <v>195</v>
      </c>
      <c r="G4" s="39" t="s">
        <v>87</v>
      </c>
      <c r="H4" s="40" t="s">
        <v>91</v>
      </c>
      <c r="I4" s="40" t="s">
        <v>217</v>
      </c>
      <c r="J4" s="37"/>
      <c r="K4" s="40" t="s">
        <v>82</v>
      </c>
      <c r="L4" s="40" t="s">
        <v>73</v>
      </c>
      <c r="M4" s="40" t="s">
        <v>233</v>
      </c>
      <c r="N4" s="40" t="s">
        <v>216</v>
      </c>
      <c r="O4" s="40" t="s">
        <v>249</v>
      </c>
    </row>
    <row r="5" spans="1:15" x14ac:dyDescent="0.25">
      <c r="A5" s="38">
        <f t="shared" si="0"/>
        <v>4</v>
      </c>
      <c r="B5" s="37" t="s">
        <v>118</v>
      </c>
      <c r="C5" s="37" t="s">
        <v>93</v>
      </c>
      <c r="D5" s="40" t="s">
        <v>91</v>
      </c>
      <c r="E5" s="40" t="s">
        <v>169</v>
      </c>
      <c r="F5" s="40" t="s">
        <v>196</v>
      </c>
      <c r="G5" s="42" t="s">
        <v>283</v>
      </c>
      <c r="H5" s="40" t="s">
        <v>207</v>
      </c>
      <c r="I5" s="40" t="s">
        <v>218</v>
      </c>
      <c r="J5" s="37"/>
      <c r="K5" s="40" t="s">
        <v>229</v>
      </c>
      <c r="L5" s="37" t="s">
        <v>71</v>
      </c>
      <c r="M5" s="40" t="s">
        <v>234</v>
      </c>
      <c r="N5" s="40" t="s">
        <v>241</v>
      </c>
      <c r="O5" s="40" t="s">
        <v>250</v>
      </c>
    </row>
    <row r="6" spans="1:15" x14ac:dyDescent="0.25">
      <c r="A6" s="38">
        <f t="shared" si="0"/>
        <v>5</v>
      </c>
      <c r="B6" s="37" t="s">
        <v>119</v>
      </c>
      <c r="C6" s="37" t="s">
        <v>92</v>
      </c>
      <c r="D6" s="40" t="s">
        <v>129</v>
      </c>
      <c r="E6" s="40" t="s">
        <v>170</v>
      </c>
      <c r="F6" s="40" t="s">
        <v>197</v>
      </c>
      <c r="G6" s="37"/>
      <c r="H6" s="40" t="s">
        <v>208</v>
      </c>
      <c r="I6" s="40" t="s">
        <v>219</v>
      </c>
      <c r="J6" s="37"/>
      <c r="K6" s="40" t="s">
        <v>230</v>
      </c>
      <c r="L6" s="37"/>
      <c r="M6" s="40" t="s">
        <v>235</v>
      </c>
      <c r="N6" s="40" t="s">
        <v>242</v>
      </c>
      <c r="O6" s="40" t="s">
        <v>251</v>
      </c>
    </row>
    <row r="7" spans="1:15" x14ac:dyDescent="0.25">
      <c r="A7" s="38">
        <f t="shared" si="0"/>
        <v>6</v>
      </c>
      <c r="B7" s="37" t="s">
        <v>120</v>
      </c>
      <c r="C7" s="37" t="s">
        <v>148</v>
      </c>
      <c r="D7" s="40" t="s">
        <v>130</v>
      </c>
      <c r="E7" s="40" t="s">
        <v>171</v>
      </c>
      <c r="F7" s="40" t="s">
        <v>198</v>
      </c>
      <c r="G7" s="37"/>
      <c r="H7" s="40" t="s">
        <v>209</v>
      </c>
      <c r="I7" s="40" t="s">
        <v>220</v>
      </c>
      <c r="J7" s="37"/>
      <c r="K7" s="40" t="s">
        <v>83</v>
      </c>
      <c r="L7" s="37"/>
      <c r="M7" s="40" t="s">
        <v>236</v>
      </c>
      <c r="N7" s="40" t="s">
        <v>243</v>
      </c>
      <c r="O7" s="40" t="s">
        <v>252</v>
      </c>
    </row>
    <row r="8" spans="1:15" x14ac:dyDescent="0.25">
      <c r="A8" s="38">
        <f t="shared" si="0"/>
        <v>7</v>
      </c>
      <c r="B8" s="37" t="s">
        <v>121</v>
      </c>
      <c r="C8" s="37" t="s">
        <v>77</v>
      </c>
      <c r="D8" s="40" t="s">
        <v>131</v>
      </c>
      <c r="E8" s="40" t="s">
        <v>172</v>
      </c>
      <c r="F8" s="40" t="s">
        <v>199</v>
      </c>
      <c r="G8" s="37"/>
      <c r="H8" s="40" t="s">
        <v>210</v>
      </c>
      <c r="I8" s="40" t="s">
        <v>221</v>
      </c>
      <c r="J8" s="37"/>
      <c r="K8" s="37"/>
      <c r="L8" s="37"/>
      <c r="M8" s="40" t="s">
        <v>237</v>
      </c>
      <c r="N8" s="40" t="s">
        <v>244</v>
      </c>
      <c r="O8" s="40" t="s">
        <v>253</v>
      </c>
    </row>
    <row r="9" spans="1:15" x14ac:dyDescent="0.25">
      <c r="A9" s="38">
        <f t="shared" si="0"/>
        <v>8</v>
      </c>
      <c r="B9" s="37" t="s">
        <v>122</v>
      </c>
      <c r="C9" s="37" t="s">
        <v>149</v>
      </c>
      <c r="D9" s="40" t="s">
        <v>132</v>
      </c>
      <c r="E9" s="40" t="s">
        <v>173</v>
      </c>
      <c r="F9" s="40" t="s">
        <v>200</v>
      </c>
      <c r="G9" s="37"/>
      <c r="H9" s="40" t="s">
        <v>211</v>
      </c>
      <c r="I9" s="40" t="s">
        <v>222</v>
      </c>
      <c r="J9" s="37"/>
      <c r="K9" s="37"/>
      <c r="L9" s="37"/>
      <c r="M9" s="40" t="s">
        <v>238</v>
      </c>
      <c r="N9" s="40" t="s">
        <v>245</v>
      </c>
      <c r="O9" s="40" t="s">
        <v>254</v>
      </c>
    </row>
    <row r="10" spans="1:15" x14ac:dyDescent="0.25">
      <c r="A10" s="38">
        <f t="shared" si="0"/>
        <v>9</v>
      </c>
      <c r="B10" s="37" t="s">
        <v>123</v>
      </c>
      <c r="C10" s="41" t="s">
        <v>95</v>
      </c>
      <c r="D10" s="40" t="s">
        <v>133</v>
      </c>
      <c r="E10" s="40" t="s">
        <v>174</v>
      </c>
      <c r="F10" s="40" t="s">
        <v>201</v>
      </c>
      <c r="G10" s="37"/>
      <c r="H10" s="40" t="s">
        <v>212</v>
      </c>
      <c r="I10" s="40" t="s">
        <v>223</v>
      </c>
      <c r="J10" s="37"/>
      <c r="K10" s="37"/>
      <c r="L10" s="37"/>
      <c r="M10" s="37"/>
      <c r="N10" s="40" t="s">
        <v>137</v>
      </c>
      <c r="O10" s="40" t="s">
        <v>255</v>
      </c>
    </row>
    <row r="11" spans="1:15" x14ac:dyDescent="0.25">
      <c r="A11" s="38">
        <f t="shared" si="0"/>
        <v>10</v>
      </c>
      <c r="B11" s="37" t="s">
        <v>139</v>
      </c>
      <c r="C11" s="41" t="s">
        <v>96</v>
      </c>
      <c r="D11" s="40" t="s">
        <v>134</v>
      </c>
      <c r="E11" s="40" t="s">
        <v>175</v>
      </c>
      <c r="F11" s="40" t="s">
        <v>202</v>
      </c>
      <c r="G11" s="37"/>
      <c r="H11" s="40" t="s">
        <v>213</v>
      </c>
      <c r="I11" s="40" t="s">
        <v>224</v>
      </c>
      <c r="J11" s="37"/>
      <c r="K11" s="37"/>
      <c r="L11" s="37"/>
      <c r="M11" s="37"/>
      <c r="N11" s="40" t="s">
        <v>246</v>
      </c>
      <c r="O11" s="40" t="s">
        <v>256</v>
      </c>
    </row>
    <row r="12" spans="1:15" x14ac:dyDescent="0.25">
      <c r="A12" s="38">
        <f t="shared" si="0"/>
        <v>11</v>
      </c>
      <c r="B12" s="37" t="s">
        <v>140</v>
      </c>
      <c r="C12" s="41" t="s">
        <v>97</v>
      </c>
      <c r="D12" s="40" t="s">
        <v>135</v>
      </c>
      <c r="E12" s="40" t="s">
        <v>85</v>
      </c>
      <c r="F12" s="40" t="s">
        <v>203</v>
      </c>
      <c r="G12" s="37"/>
      <c r="H12" s="40" t="s">
        <v>214</v>
      </c>
      <c r="I12" s="40" t="s">
        <v>225</v>
      </c>
      <c r="J12" s="37"/>
      <c r="K12" s="37"/>
      <c r="L12" s="37"/>
      <c r="M12" s="37"/>
      <c r="N12" s="40" t="s">
        <v>69</v>
      </c>
      <c r="O12" s="40" t="s">
        <v>257</v>
      </c>
    </row>
    <row r="13" spans="1:15" x14ac:dyDescent="0.25">
      <c r="A13" s="38">
        <f t="shared" si="0"/>
        <v>12</v>
      </c>
      <c r="B13" s="37" t="s">
        <v>141</v>
      </c>
      <c r="C13" s="42" t="s">
        <v>267</v>
      </c>
      <c r="D13" s="40" t="s">
        <v>136</v>
      </c>
      <c r="E13" s="40" t="s">
        <v>176</v>
      </c>
      <c r="F13" s="40" t="s">
        <v>204</v>
      </c>
      <c r="G13" s="37"/>
      <c r="H13" s="37"/>
      <c r="I13" s="39" t="s">
        <v>86</v>
      </c>
      <c r="J13" s="37"/>
      <c r="K13" s="37"/>
      <c r="L13" s="37"/>
      <c r="M13" s="37"/>
      <c r="N13" s="37"/>
      <c r="O13" s="40" t="s">
        <v>258</v>
      </c>
    </row>
    <row r="14" spans="1:15" x14ac:dyDescent="0.25">
      <c r="A14" s="38">
        <f t="shared" si="0"/>
        <v>13</v>
      </c>
      <c r="B14" s="37" t="s">
        <v>142</v>
      </c>
      <c r="C14" s="42" t="s">
        <v>266</v>
      </c>
      <c r="D14" s="40" t="s">
        <v>137</v>
      </c>
      <c r="E14" s="40" t="s">
        <v>177</v>
      </c>
      <c r="F14" s="39" t="s">
        <v>76</v>
      </c>
      <c r="G14" s="37"/>
      <c r="H14" s="37"/>
      <c r="I14" s="42" t="s">
        <v>282</v>
      </c>
      <c r="J14" s="37"/>
      <c r="K14" s="37"/>
      <c r="L14" s="37"/>
      <c r="M14" s="37"/>
      <c r="N14" s="37"/>
      <c r="O14" s="40" t="s">
        <v>259</v>
      </c>
    </row>
    <row r="15" spans="1:15" x14ac:dyDescent="0.25">
      <c r="A15" s="38">
        <f t="shared" si="0"/>
        <v>14</v>
      </c>
      <c r="B15" s="37" t="s">
        <v>143</v>
      </c>
      <c r="C15" s="42" t="s">
        <v>284</v>
      </c>
      <c r="D15" s="40" t="s">
        <v>138</v>
      </c>
      <c r="E15" s="40" t="s">
        <v>165</v>
      </c>
      <c r="F15" s="39" t="s">
        <v>268</v>
      </c>
      <c r="G15" s="37"/>
      <c r="H15" s="37"/>
      <c r="I15" s="37"/>
      <c r="J15" s="37"/>
      <c r="K15" s="37"/>
      <c r="L15" s="37"/>
      <c r="M15" s="37"/>
      <c r="N15" s="37"/>
      <c r="O15" s="40" t="s">
        <v>260</v>
      </c>
    </row>
    <row r="16" spans="1:15" x14ac:dyDescent="0.25">
      <c r="A16" s="38">
        <f t="shared" si="0"/>
        <v>15</v>
      </c>
      <c r="B16" s="37" t="s">
        <v>144</v>
      </c>
      <c r="C16" s="37"/>
      <c r="D16" s="40" t="s">
        <v>90</v>
      </c>
      <c r="E16" s="40" t="s">
        <v>164</v>
      </c>
      <c r="F16" s="37"/>
      <c r="G16" s="37"/>
      <c r="H16" s="37"/>
      <c r="I16" s="37"/>
      <c r="J16" s="37"/>
      <c r="K16" s="37"/>
      <c r="L16" s="37"/>
      <c r="M16" s="37"/>
      <c r="N16" s="37"/>
      <c r="O16" s="40" t="s">
        <v>261</v>
      </c>
    </row>
    <row r="17" spans="1:15" x14ac:dyDescent="0.25">
      <c r="A17" s="38">
        <f t="shared" si="0"/>
        <v>16</v>
      </c>
      <c r="B17" s="37" t="s">
        <v>145</v>
      </c>
      <c r="C17" s="37"/>
      <c r="D17" s="40" t="s">
        <v>263</v>
      </c>
      <c r="E17" s="40" t="s">
        <v>163</v>
      </c>
      <c r="F17" s="37"/>
      <c r="G17" s="37"/>
      <c r="H17" s="37"/>
      <c r="I17" s="37"/>
      <c r="J17" s="37"/>
      <c r="K17" s="37"/>
      <c r="L17" s="37"/>
      <c r="M17" s="37"/>
      <c r="N17" s="37"/>
      <c r="O17" s="40" t="s">
        <v>262</v>
      </c>
    </row>
    <row r="18" spans="1:15" x14ac:dyDescent="0.25">
      <c r="A18" s="38">
        <f t="shared" si="0"/>
        <v>17</v>
      </c>
      <c r="B18" s="37" t="s">
        <v>146</v>
      </c>
      <c r="C18" s="37"/>
      <c r="D18" s="39" t="s">
        <v>98</v>
      </c>
      <c r="E18" s="40" t="s">
        <v>162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x14ac:dyDescent="0.25">
      <c r="A19" s="38">
        <f t="shared" si="0"/>
        <v>18</v>
      </c>
      <c r="B19" s="37" t="s">
        <v>150</v>
      </c>
      <c r="C19" s="37"/>
      <c r="D19" s="39" t="s">
        <v>99</v>
      </c>
      <c r="E19" s="40" t="s">
        <v>161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x14ac:dyDescent="0.25">
      <c r="A20" s="38">
        <f t="shared" si="0"/>
        <v>19</v>
      </c>
      <c r="B20" s="37" t="s">
        <v>151</v>
      </c>
      <c r="C20" s="37"/>
      <c r="D20" s="39" t="s">
        <v>100</v>
      </c>
      <c r="E20" s="40" t="s">
        <v>160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15" x14ac:dyDescent="0.25">
      <c r="A21" s="38">
        <f t="shared" si="0"/>
        <v>20</v>
      </c>
      <c r="B21" s="37" t="s">
        <v>178</v>
      </c>
      <c r="C21" s="37"/>
      <c r="D21" s="42" t="s">
        <v>276</v>
      </c>
      <c r="E21" s="40" t="s">
        <v>159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5" x14ac:dyDescent="0.25">
      <c r="A22" s="38">
        <f t="shared" si="0"/>
        <v>21</v>
      </c>
      <c r="B22" s="37" t="s">
        <v>179</v>
      </c>
      <c r="C22" s="37"/>
      <c r="D22" s="42" t="s">
        <v>277</v>
      </c>
      <c r="E22" s="40" t="s">
        <v>158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15" x14ac:dyDescent="0.25">
      <c r="A23" s="38">
        <f t="shared" si="0"/>
        <v>22</v>
      </c>
      <c r="B23" s="37" t="s">
        <v>180</v>
      </c>
      <c r="C23" s="37"/>
      <c r="D23" s="42" t="s">
        <v>278</v>
      </c>
      <c r="E23" s="40" t="s">
        <v>157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5" x14ac:dyDescent="0.25">
      <c r="A24" s="38">
        <f t="shared" si="0"/>
        <v>23</v>
      </c>
      <c r="B24" s="37" t="s">
        <v>181</v>
      </c>
      <c r="C24" s="37"/>
      <c r="D24" s="42" t="s">
        <v>279</v>
      </c>
      <c r="E24" s="40" t="s">
        <v>156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5" x14ac:dyDescent="0.25">
      <c r="A25" s="38">
        <f t="shared" si="0"/>
        <v>24</v>
      </c>
      <c r="B25" s="37" t="s">
        <v>182</v>
      </c>
      <c r="C25" s="37"/>
      <c r="D25" s="42" t="s">
        <v>280</v>
      </c>
      <c r="E25" s="40" t="s">
        <v>155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5" x14ac:dyDescent="0.25">
      <c r="A26" s="38">
        <f t="shared" si="0"/>
        <v>25</v>
      </c>
      <c r="B26" s="37" t="s">
        <v>183</v>
      </c>
      <c r="C26" s="37"/>
      <c r="D26" s="42" t="s">
        <v>281</v>
      </c>
      <c r="E26" s="40" t="s">
        <v>154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x14ac:dyDescent="0.25">
      <c r="A27" s="38">
        <f t="shared" si="0"/>
        <v>26</v>
      </c>
      <c r="B27" s="37" t="s">
        <v>184</v>
      </c>
      <c r="C27" s="37"/>
      <c r="D27" s="37"/>
      <c r="E27" s="40" t="s">
        <v>153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x14ac:dyDescent="0.25">
      <c r="A28" s="38">
        <f t="shared" si="0"/>
        <v>27</v>
      </c>
      <c r="B28" s="37" t="s">
        <v>185</v>
      </c>
      <c r="C28" s="37"/>
      <c r="D28" s="37"/>
      <c r="E28" s="40" t="s">
        <v>152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x14ac:dyDescent="0.25">
      <c r="A29" s="38">
        <f t="shared" si="0"/>
        <v>28</v>
      </c>
      <c r="B29" s="37" t="s">
        <v>186</v>
      </c>
      <c r="C29" s="37"/>
      <c r="D29" s="37"/>
      <c r="E29" s="39" t="s">
        <v>270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5" x14ac:dyDescent="0.25">
      <c r="A30" s="38">
        <f t="shared" si="0"/>
        <v>29</v>
      </c>
      <c r="B30" s="37" t="s">
        <v>187</v>
      </c>
      <c r="C30" s="37"/>
      <c r="D30" s="37"/>
      <c r="E30" s="39" t="s">
        <v>269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5" x14ac:dyDescent="0.25">
      <c r="A31" s="38">
        <f t="shared" si="0"/>
        <v>30</v>
      </c>
      <c r="B31" s="37" t="s">
        <v>188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 x14ac:dyDescent="0.25">
      <c r="A32" s="38">
        <f t="shared" si="0"/>
        <v>31</v>
      </c>
      <c r="B32" s="37" t="s">
        <v>189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x14ac:dyDescent="0.25">
      <c r="A33" s="38">
        <f t="shared" si="0"/>
        <v>32</v>
      </c>
      <c r="B33" s="37" t="s">
        <v>190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x14ac:dyDescent="0.25">
      <c r="A34" s="38">
        <f t="shared" si="0"/>
        <v>33</v>
      </c>
      <c r="B34" s="37" t="s">
        <v>191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x14ac:dyDescent="0.25">
      <c r="A35" s="38">
        <f t="shared" si="0"/>
        <v>34</v>
      </c>
      <c r="B35" s="37" t="s">
        <v>192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96813AA-2FC0-46BC-859A-720DC0BFE2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15</vt:i4>
      </vt:variant>
    </vt:vector>
  </HeadingPairs>
  <TitlesOfParts>
    <vt:vector size="18" baseType="lpstr">
      <vt:lpstr>Региональные проекты</vt:lpstr>
      <vt:lpstr>Кодификатор</vt:lpstr>
      <vt:lpstr>Участники</vt:lpstr>
      <vt:lpstr>АПК</vt:lpstr>
      <vt:lpstr>БКД</vt:lpstr>
      <vt:lpstr>ЖКХ</vt:lpstr>
      <vt:lpstr>Здравоохранение</vt:lpstr>
      <vt:lpstr>КНД</vt:lpstr>
      <vt:lpstr>Моногорода</vt:lpstr>
      <vt:lpstr>МСП</vt:lpstr>
      <vt:lpstr>Неопределенные</vt:lpstr>
      <vt:lpstr>Неопреденные</vt:lpstr>
      <vt:lpstr>Образование</vt:lpstr>
      <vt:lpstr>Производительность</vt:lpstr>
      <vt:lpstr>Реиндустриализация</vt:lpstr>
      <vt:lpstr>Строительство</vt:lpstr>
      <vt:lpstr>Экология</vt:lpstr>
      <vt:lpstr>Экспорт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2019-03-01T07:52:32Z</dcterms:modified>
</cp:coreProperties>
</file>